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тоги мун. этапа 2021\География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20" yWindow="-120" windowWidth="20736" windowHeight="1176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I22" i="4"/>
  <c r="H23" i="4"/>
  <c r="I23" i="4"/>
  <c r="H24" i="4"/>
  <c r="I24" i="4"/>
  <c r="H20" i="4" l="1"/>
  <c r="I20" i="4"/>
  <c r="H21" i="4"/>
  <c r="I21" i="4"/>
  <c r="H19" i="4" l="1"/>
  <c r="I19" i="4"/>
  <c r="H14" i="4"/>
  <c r="I14" i="4"/>
  <c r="H15" i="4"/>
  <c r="I15" i="4"/>
  <c r="H16" i="4"/>
  <c r="I16" i="4"/>
  <c r="H17" i="4"/>
  <c r="I17" i="4"/>
  <c r="H18" i="4"/>
  <c r="I18" i="4"/>
  <c r="H13" i="4" l="1"/>
  <c r="A13" i="4" l="1"/>
  <c r="A14" i="4"/>
  <c r="A15" i="4"/>
  <c r="A16" i="4"/>
  <c r="A17" i="4"/>
  <c r="A18" i="4"/>
  <c r="A19" i="4"/>
  <c r="A20" i="4"/>
  <c r="A21" i="4"/>
  <c r="A22" i="4"/>
  <c r="A23" i="4"/>
  <c r="A24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<sst xmlns="http://schemas.openxmlformats.org/spreadsheetml/2006/main" count="5417" uniqueCount="2842">
  <si>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</si>
  <si>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</si>
  <si>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</si>
  <si>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</si>
  <si>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</si>
  <si>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</si>
  <si>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</si>
  <si>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</si>
  <si>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</si>
  <si>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</si>
  <si>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</si>
  <si>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</si>
  <si>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</si>
  <si>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</si>
  <si>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</si>
  <si>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</si>
  <si>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</si>
  <si>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</si>
  <si>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</si>
  <si>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</si>
  <si>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</si>
  <si>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</si>
  <si>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</si>
  <si>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</si>
  <si>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</si>
  <si>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</si>
  <si>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</si>
  <si>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</si>
  <si>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</si>
  <si>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</si>
  <si>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</si>
  <si>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</si>
  <si>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</si>
  <si>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</si>
  <si>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</si>
  <si>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</si>
  <si>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</si>
  <si>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</si>
  <si>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</si>
  <si>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</si>
  <si>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</si>
  <si>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</si>
  <si>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</si>
  <si>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</si>
  <si>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</si>
  <si>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</si>
  <si>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</si>
  <si>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</si>
  <si>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</si>
  <si>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</si>
  <si>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</si>
  <si>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</si>
  <si>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</si>
  <si>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</si>
  <si>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</si>
  <si>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</si>
  <si>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</si>
  <si>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</si>
  <si>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</si>
  <si>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</si>
  <si>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</si>
  <si>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</si>
  <si>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</si>
  <si>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</si>
  <si>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</si>
  <si>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</si>
  <si>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</si>
  <si>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</si>
  <si>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</si>
  <si>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</si>
  <si>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</si>
  <si>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</si>
  <si>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</si>
  <si>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</si>
  <si>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</si>
  <si>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</si>
  <si>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</si>
  <si>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</si>
  <si>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</si>
  <si>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</si>
  <si>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</si>
  <si>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</si>
  <si>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</si>
  <si>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</si>
  <si>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</si>
  <si>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</si>
  <si>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</si>
  <si>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</si>
  <si>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</si>
  <si>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</si>
  <si>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</si>
  <si>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</si>
  <si>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</si>
  <si>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</si>
  <si>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</si>
  <si>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</si>
  <si>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</si>
  <si>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</si>
  <si>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</si>
  <si>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</si>
  <si>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</si>
  <si>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</si>
  <si>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</si>
  <si>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</si>
  <si>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</si>
  <si>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</si>
  <si>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</si>
  <si>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</si>
  <si>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</si>
  <si>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</si>
  <si>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</si>
  <si>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</si>
  <si>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</si>
  <si>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</si>
  <si>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</si>
  <si>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</si>
  <si>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</si>
  <si>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</si>
  <si>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</si>
  <si>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</si>
  <si>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</si>
  <si>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</si>
  <si>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</si>
  <si>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</si>
  <si>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</si>
  <si>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</si>
  <si>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</si>
  <si>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</si>
  <si>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</si>
  <si>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</si>
  <si>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</si>
  <si>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</si>
  <si>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</si>
  <si>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</si>
  <si>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</si>
  <si>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</si>
  <si>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</si>
  <si>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</si>
  <si>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</si>
  <si>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</si>
  <si>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</si>
  <si>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</si>
  <si>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</si>
  <si>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</si>
  <si>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</si>
  <si>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</si>
  <si>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</si>
  <si>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</si>
  <si>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</si>
  <si>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</si>
  <si>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</si>
  <si>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</si>
  <si>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</si>
  <si>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</si>
  <si>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</si>
  <si>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</si>
  <si>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</si>
  <si>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</si>
  <si>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</si>
  <si>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</si>
  <si>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</si>
  <si>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</si>
  <si>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</si>
  <si>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</si>
  <si>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</si>
  <si>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</si>
  <si>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</si>
  <si>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</si>
  <si>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</si>
  <si>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</si>
  <si>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</si>
  <si>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</si>
  <si>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</si>
  <si>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</si>
  <si>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</si>
  <si>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</si>
  <si>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</si>
  <si>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</si>
  <si>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</si>
  <si>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</si>
  <si>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</si>
  <si>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</si>
  <si>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</si>
  <si>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</si>
  <si>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</si>
  <si>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</si>
  <si>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</si>
  <si>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</si>
  <si>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</si>
  <si>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</si>
  <si>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</si>
  <si>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</si>
  <si>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</si>
  <si>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</si>
  <si>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</si>
  <si>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</si>
  <si>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</si>
  <si>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</si>
  <si>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</si>
  <si>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</si>
  <si>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</si>
  <si>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</si>
  <si>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</si>
  <si>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</si>
  <si>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</si>
  <si>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</si>
  <si>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</si>
  <si>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</si>
  <si>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</si>
  <si>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</si>
  <si>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</si>
  <si>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</si>
  <si>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</si>
  <si>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</si>
  <si>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</si>
  <si>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</si>
  <si>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</si>
  <si>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</si>
  <si>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</si>
  <si>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</si>
  <si>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</si>
  <si>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</si>
  <si>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</si>
  <si>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</si>
  <si>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</si>
  <si>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</si>
  <si>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</si>
  <si>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</si>
  <si>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</si>
  <si>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</si>
  <si>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</si>
  <si>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</si>
  <si>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</si>
  <si>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</si>
  <si>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</si>
  <si>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</si>
  <si>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</si>
  <si>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</si>
  <si>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</si>
  <si>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</si>
  <si>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</si>
  <si>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</si>
  <si>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</si>
  <si>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</si>
  <si>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</si>
  <si>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</si>
  <si>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</si>
  <si>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</si>
  <si>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</si>
  <si>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</si>
  <si>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</si>
  <si>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</si>
  <si>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</si>
  <si>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</si>
  <si>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</si>
  <si>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</si>
  <si>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</si>
  <si>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</si>
  <si>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</si>
  <si>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</si>
  <si>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</si>
  <si>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</si>
  <si>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</si>
  <si>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</si>
  <si>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</si>
  <si>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</si>
  <si>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</si>
  <si>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</si>
  <si>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</si>
  <si>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</si>
  <si>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</si>
  <si>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</si>
  <si>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</si>
  <si>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</si>
  <si>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</si>
  <si>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</si>
  <si>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</si>
  <si>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</si>
  <si>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</si>
  <si>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</si>
  <si>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</si>
  <si>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</si>
  <si>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</si>
  <si>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</si>
  <si>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</si>
  <si>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</si>
  <si>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</si>
  <si>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</si>
  <si>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</si>
  <si>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</si>
  <si>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</si>
  <si>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</si>
  <si>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</si>
  <si>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</si>
  <si>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</si>
  <si>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</si>
  <si>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</si>
  <si>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</si>
  <si>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</si>
  <si>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</si>
  <si>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</si>
  <si>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</si>
  <si>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</si>
  <si>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</si>
  <si>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</si>
  <si>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</si>
  <si>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</si>
  <si>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</si>
  <si>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</si>
  <si>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</si>
  <si>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</si>
  <si>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</si>
  <si>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</si>
  <si>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</si>
  <si>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</si>
  <si>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</si>
  <si>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</si>
  <si>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</si>
  <si>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</si>
  <si>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</si>
  <si>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</si>
  <si>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</si>
  <si>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</si>
  <si>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</si>
  <si>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</si>
  <si>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</si>
  <si>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</si>
  <si>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</si>
  <si>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</si>
  <si>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</si>
  <si>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</si>
  <si>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</si>
  <si>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</si>
  <si>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</si>
  <si>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</si>
  <si>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</si>
  <si>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</si>
  <si>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</si>
  <si>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</si>
  <si>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</si>
  <si>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</si>
  <si>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</si>
  <si>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</si>
  <si>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</si>
  <si>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</si>
  <si>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</si>
  <si>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</si>
  <si>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</si>
  <si>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</si>
  <si>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</si>
  <si>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</si>
  <si>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</si>
  <si>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</si>
  <si>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</si>
  <si>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</si>
  <si>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</si>
  <si>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</si>
  <si>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</si>
  <si>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</si>
  <si>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</si>
  <si>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</si>
  <si>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</si>
  <si>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</si>
  <si>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</si>
  <si>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</si>
  <si>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</si>
  <si>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</si>
  <si>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</si>
  <si>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</si>
  <si>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</si>
  <si>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</si>
  <si>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</si>
  <si>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</si>
  <si>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</si>
  <si>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</si>
  <si>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</si>
  <si>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</si>
  <si>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</si>
  <si>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</si>
  <si>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</si>
  <si>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</si>
  <si>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</si>
  <si>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</si>
  <si>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</si>
  <si>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</si>
  <si>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</si>
  <si>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</si>
  <si>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</si>
  <si>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</si>
  <si>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</si>
  <si>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</si>
  <si>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</si>
  <si>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</si>
  <si>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</si>
  <si>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</si>
  <si>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</si>
  <si>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</si>
  <si>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</si>
  <si>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</si>
  <si>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</si>
  <si>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</si>
  <si>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</si>
  <si>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</si>
  <si>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</si>
  <si>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</si>
  <si>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</si>
  <si>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</si>
  <si>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</si>
  <si>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</si>
  <si>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</si>
  <si>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</si>
  <si>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</si>
  <si>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</si>
  <si>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</si>
  <si>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</si>
  <si>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</si>
  <si>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</si>
  <si>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</si>
  <si>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</si>
  <si>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</si>
  <si>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</si>
  <si>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</si>
  <si>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</si>
  <si>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</si>
  <si>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</si>
  <si>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</si>
  <si>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</si>
  <si>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</si>
  <si>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</si>
  <si>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</si>
  <si>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</si>
  <si>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</si>
  <si>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</si>
  <si>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</si>
  <si>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</si>
  <si>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</si>
  <si>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</si>
  <si>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</si>
  <si>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</si>
  <si>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</si>
  <si>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</si>
  <si>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</si>
  <si>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</si>
  <si>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</si>
  <si>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</si>
  <si>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</si>
  <si>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</si>
  <si>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</si>
  <si>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</si>
  <si>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</si>
  <si>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</si>
  <si>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</si>
  <si>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</si>
  <si>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</si>
  <si>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</si>
  <si>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</si>
  <si>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</si>
  <si>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</si>
  <si>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</si>
  <si>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</si>
  <si>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</si>
  <si>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</si>
  <si>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</si>
  <si>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</si>
  <si>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</si>
  <si>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</si>
  <si>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</si>
  <si>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</si>
  <si>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</si>
  <si>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</si>
  <si>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</si>
  <si>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</si>
  <si>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</si>
  <si>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</si>
  <si>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</si>
  <si>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</si>
  <si>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</si>
  <si>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</si>
  <si>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</si>
  <si>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</si>
  <si>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</si>
  <si>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</si>
  <si>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</si>
  <si>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</si>
  <si>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</si>
  <si>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</si>
  <si>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</si>
  <si>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</si>
  <si>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</si>
  <si>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</si>
  <si>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</si>
  <si>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</si>
  <si>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</si>
  <si>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</si>
  <si>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</si>
  <si>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</si>
  <si>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</si>
  <si>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</si>
  <si>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</si>
  <si>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</si>
  <si>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</si>
  <si>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</si>
  <si>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</si>
  <si>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</si>
  <si>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</si>
  <si>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</si>
  <si>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</si>
  <si>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</si>
  <si>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</si>
  <si>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</si>
  <si>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</si>
  <si>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</si>
  <si>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</si>
  <si>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</si>
  <si>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</si>
  <si>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</si>
  <si>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</si>
  <si>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</si>
  <si>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</si>
  <si>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</si>
  <si>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</si>
  <si>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</si>
  <si>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</si>
  <si>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</si>
  <si>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</si>
  <si>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</si>
  <si>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</si>
  <si>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</si>
  <si>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</si>
  <si>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</si>
  <si>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</si>
  <si>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</si>
  <si>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</si>
  <si>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</si>
  <si>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</si>
  <si>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</si>
  <si>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</si>
  <si>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</si>
  <si>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</si>
  <si>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</si>
  <si>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</si>
  <si>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</si>
  <si>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</si>
  <si>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</si>
  <si>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</si>
  <si>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</si>
  <si>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</si>
  <si>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</si>
  <si>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</si>
  <si>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</si>
  <si>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</si>
  <si>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</si>
  <si>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</si>
  <si>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</si>
  <si>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</si>
  <si>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</si>
  <si>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</si>
  <si>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</si>
  <si>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</si>
  <si>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</si>
  <si>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</si>
  <si>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</si>
  <si>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</si>
  <si>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</si>
  <si>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</si>
  <si>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</si>
  <si>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</si>
  <si>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</si>
  <si>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</si>
  <si>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</si>
  <si>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</si>
  <si>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</si>
  <si>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</si>
  <si>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</si>
  <si>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</si>
  <si>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</si>
  <si>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</si>
  <si>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</si>
  <si>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</si>
  <si>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</si>
  <si>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</si>
  <si>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</si>
  <si>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</si>
  <si>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</si>
  <si>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</si>
  <si>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</si>
  <si>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</si>
  <si>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</si>
  <si>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</si>
  <si>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</si>
  <si>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</si>
  <si>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</si>
  <si>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</si>
  <si>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</si>
  <si>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</si>
  <si>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</si>
  <si>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</si>
  <si>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</si>
  <si>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</si>
  <si>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</si>
  <si>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</si>
  <si>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</si>
  <si>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</si>
  <si>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</si>
  <si>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</si>
  <si>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</si>
  <si>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</si>
  <si>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</si>
  <si>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</si>
  <si>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</si>
  <si>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</si>
  <si>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</si>
  <si>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</si>
  <si>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</si>
  <si>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</si>
  <si>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</si>
  <si>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</si>
  <si>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</si>
  <si>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</si>
  <si>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</si>
  <si>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</si>
  <si>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</si>
  <si>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</si>
  <si>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</si>
  <si>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</si>
  <si>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</si>
  <si>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</si>
  <si>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</si>
  <si>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</si>
  <si>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</si>
  <si>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</si>
  <si>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</si>
  <si>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</si>
  <si>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</si>
  <si>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</si>
  <si>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</si>
  <si>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</si>
  <si>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</si>
  <si>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</si>
  <si>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</si>
  <si>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</si>
  <si>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</si>
  <si>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</si>
  <si>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</si>
  <si>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</si>
  <si>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</si>
  <si>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</si>
  <si>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</si>
  <si>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</si>
  <si>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</si>
  <si>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</si>
  <si>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</si>
  <si>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</si>
  <si>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</si>
  <si>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</si>
  <si>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</si>
  <si>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</si>
  <si>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</si>
  <si>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</si>
  <si>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</si>
  <si>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</si>
  <si>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</si>
  <si>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</si>
  <si>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</si>
  <si>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</si>
  <si>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</si>
  <si>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</si>
  <si>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</si>
  <si>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</si>
  <si>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</si>
  <si>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</si>
  <si>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</si>
  <si>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</si>
  <si>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</si>
  <si>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</si>
  <si>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</si>
  <si>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</si>
  <si>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</si>
  <si>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</si>
  <si>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</si>
  <si>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</si>
  <si>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</si>
  <si>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</si>
  <si>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</si>
  <si>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</si>
  <si>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</si>
  <si>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</si>
  <si>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</si>
  <si>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</si>
  <si>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</si>
  <si>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</si>
  <si>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</si>
  <si>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</si>
  <si>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</si>
  <si>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</si>
  <si>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</si>
  <si>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</si>
  <si>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</si>
  <si>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</si>
  <si>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</si>
  <si>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</si>
  <si>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</si>
  <si>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</si>
  <si>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</si>
  <si>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</si>
  <si>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</si>
  <si>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</si>
  <si>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</si>
  <si>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</si>
  <si>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</si>
  <si>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</si>
  <si>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</si>
  <si>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</si>
  <si>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</si>
  <si>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</si>
  <si>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</si>
  <si>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</si>
  <si>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</si>
  <si>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</si>
  <si>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</si>
  <si>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</si>
  <si>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</si>
  <si>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</si>
  <si>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</si>
  <si>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</si>
  <si>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</si>
  <si>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</si>
  <si>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</si>
  <si>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</si>
  <si>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</si>
  <si>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</si>
  <si>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</si>
  <si>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</si>
  <si>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</si>
  <si>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</si>
  <si>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</si>
  <si>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</si>
  <si>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</si>
  <si>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</si>
  <si>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</si>
  <si>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</si>
  <si>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</si>
  <si>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</si>
  <si>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</si>
  <si>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</si>
  <si>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</si>
  <si>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</si>
  <si>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</si>
  <si>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</si>
  <si>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</si>
  <si>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</si>
  <si>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</si>
  <si>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</si>
  <si>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</si>
  <si>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</si>
  <si>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</si>
  <si>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</si>
  <si>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</si>
  <si>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</si>
  <si>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</si>
  <si>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</si>
  <si>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</si>
  <si>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</si>
  <si>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</si>
  <si>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</si>
  <si>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</si>
  <si>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</si>
  <si>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</si>
  <si>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</si>
  <si>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</si>
  <si>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</si>
  <si>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</si>
  <si>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</si>
  <si>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</si>
  <si>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</si>
  <si>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</si>
  <si>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</si>
  <si>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</si>
  <si>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</si>
  <si>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</si>
  <si>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</si>
  <si>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</si>
  <si>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</si>
  <si>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</si>
  <si>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</si>
  <si>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</si>
  <si>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</si>
  <si>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</si>
  <si>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</si>
  <si>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</si>
  <si>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</si>
  <si>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</si>
  <si>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</si>
  <si>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</si>
  <si>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</si>
  <si>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</si>
  <si>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</si>
  <si>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</si>
  <si>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</si>
  <si>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</si>
  <si>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</si>
  <si>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</si>
  <si>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</si>
  <si>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</si>
  <si>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</si>
  <si>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</si>
  <si>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</si>
  <si>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</si>
  <si>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</si>
  <si>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</si>
  <si>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</si>
  <si>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</si>
  <si>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</si>
  <si>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</si>
  <si>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</si>
  <si>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</si>
  <si>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</si>
  <si>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</si>
  <si>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</si>
  <si>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</si>
  <si>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</si>
  <si>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</si>
  <si>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</si>
  <si>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</si>
  <si>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</si>
  <si>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</si>
  <si>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</si>
  <si>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</si>
  <si>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</si>
  <si>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</si>
  <si>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</si>
  <si>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</si>
  <si>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</si>
  <si>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</si>
  <si>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</si>
  <si>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</si>
  <si>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</si>
  <si>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</si>
  <si>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</si>
  <si>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</si>
  <si>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</si>
  <si>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</si>
  <si>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</si>
  <si>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</si>
  <si>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</si>
  <si>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</si>
  <si>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</si>
  <si>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</si>
  <si>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</si>
  <si>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</si>
  <si>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</si>
  <si>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</si>
  <si>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</si>
  <si>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</si>
  <si>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</si>
  <si>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</si>
  <si>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</si>
  <si>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</si>
  <si>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</si>
  <si>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</si>
  <si>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</si>
  <si>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</si>
  <si>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</si>
  <si>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</si>
  <si>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</si>
  <si>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</si>
  <si>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</si>
  <si>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</si>
  <si>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</si>
  <si>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</si>
  <si>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</si>
  <si>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</si>
  <si>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</si>
  <si>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</si>
  <si>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</si>
  <si>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</si>
  <si>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</si>
  <si>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</si>
  <si>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</si>
  <si>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</si>
  <si>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</si>
  <si>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</si>
  <si>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</si>
  <si>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</si>
  <si>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</si>
  <si>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</si>
  <si>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</si>
  <si>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</si>
  <si>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</si>
  <si>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</si>
  <si>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</si>
  <si>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</si>
  <si>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</si>
  <si>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</si>
  <si>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</si>
  <si>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</si>
  <si>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</si>
  <si>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</si>
  <si>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</si>
  <si>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</si>
  <si>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</si>
  <si>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</si>
  <si>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</si>
  <si>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</si>
  <si>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</si>
  <si>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</si>
  <si>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</si>
  <si>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</si>
  <si>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</si>
  <si>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</si>
  <si>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</si>
  <si>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</si>
  <si>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</si>
  <si>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</si>
  <si>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</si>
  <si>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</si>
  <si>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</si>
  <si>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</si>
  <si>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</si>
  <si>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</si>
  <si>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</si>
  <si>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</si>
  <si>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</si>
  <si>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</si>
  <si>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</si>
  <si>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</si>
  <si>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</si>
  <si>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</si>
  <si>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</si>
  <si>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</si>
  <si>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</si>
  <si>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</si>
  <si>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</si>
  <si>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</si>
  <si>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</si>
  <si>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</si>
  <si>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</si>
  <si>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</si>
  <si>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</si>
  <si>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</si>
  <si>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</si>
  <si>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</si>
  <si>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</si>
  <si>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</si>
  <si>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</si>
  <si>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</si>
  <si>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</si>
  <si>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</si>
  <si>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</si>
  <si>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</si>
  <si>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</si>
  <si>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</si>
  <si>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</si>
  <si>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</si>
  <si>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</si>
  <si>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</si>
  <si>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</si>
  <si>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</si>
  <si>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</si>
  <si>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</si>
  <si>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</si>
  <si>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</si>
  <si>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</si>
  <si>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</si>
  <si>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</si>
  <si>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</si>
  <si>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</si>
  <si>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</si>
  <si>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</si>
  <si>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</si>
  <si>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</si>
  <si>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</si>
  <si>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</si>
  <si>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</si>
  <si>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</si>
  <si>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</si>
  <si>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</si>
  <si>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</si>
  <si>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</si>
  <si>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</si>
  <si>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</si>
  <si>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</si>
  <si>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</si>
  <si>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</si>
  <si>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</si>
  <si>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</si>
  <si>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</si>
  <si>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</si>
  <si>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</si>
  <si>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</si>
  <si>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</si>
  <si>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</si>
  <si>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</si>
  <si>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</si>
  <si>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</si>
  <si>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</si>
  <si>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</si>
  <si>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</si>
  <si>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</si>
  <si>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</si>
  <si>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</si>
  <si>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</si>
  <si>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</si>
  <si>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</si>
  <si>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</si>
  <si>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</si>
  <si>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</si>
  <si>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</si>
  <si>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</si>
  <si>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</si>
  <si>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</si>
  <si>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</si>
  <si>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</si>
  <si>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</si>
  <si>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</si>
  <si>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</si>
  <si>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</si>
  <si>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</si>
  <si>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</si>
  <si>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</si>
  <si>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</si>
  <si>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</si>
  <si>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</si>
  <si>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</si>
  <si>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</si>
  <si>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</si>
  <si>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</si>
  <si>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</si>
  <si>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</si>
  <si>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</si>
  <si>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</si>
  <si>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</si>
  <si>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</si>
  <si>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</si>
  <si>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</si>
  <si>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</si>
  <si>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</si>
  <si>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</si>
  <si>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</si>
  <si>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</si>
  <si>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</si>
  <si>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</si>
  <si>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</si>
  <si>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</si>
  <si>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</si>
  <si>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</si>
  <si>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</si>
  <si>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</si>
  <si>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</si>
  <si>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</si>
  <si>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</si>
  <si>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</si>
  <si>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</si>
  <si>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</si>
  <si>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</si>
  <si>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</si>
  <si>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</si>
  <si>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</si>
  <si>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</si>
  <si>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</si>
  <si>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</si>
  <si>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</si>
  <si>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</si>
  <si>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</si>
  <si>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</si>
  <si>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</si>
  <si>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</si>
  <si>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</si>
  <si>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</si>
  <si>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</si>
  <si>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</si>
  <si>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</si>
  <si>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</si>
  <si>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</si>
  <si>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</si>
  <si>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</si>
  <si>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</si>
  <si>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</si>
  <si>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</si>
  <si>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</si>
  <si>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</si>
  <si>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</si>
  <si>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</si>
  <si>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</si>
  <si>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</si>
  <si>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</si>
  <si>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</si>
  <si>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</si>
  <si>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</si>
  <si>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</si>
  <si>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</si>
  <si>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</si>
  <si>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</si>
  <si>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</si>
  <si>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</si>
  <si>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</si>
  <si>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</si>
  <si>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</si>
  <si>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</si>
  <si>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</si>
  <si>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</si>
  <si>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</si>
  <si>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</si>
  <si>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</si>
  <si>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</si>
  <si>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</si>
  <si>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</si>
  <si>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</si>
  <si>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</si>
  <si>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</si>
  <si>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</si>
  <si>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</si>
  <si>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</si>
  <si>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</si>
  <si>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</si>
  <si>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</si>
  <si>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</si>
  <si>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</si>
  <si>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</si>
  <si>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</si>
  <si>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</si>
  <si>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</si>
  <si>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</si>
  <si>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</si>
  <si>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</si>
  <si>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</si>
  <si>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</si>
  <si>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</si>
  <si>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</si>
  <si>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</si>
  <si>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</si>
  <si>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</si>
  <si>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</si>
  <si>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</si>
  <si>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</si>
  <si>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</si>
  <si>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</si>
  <si>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</si>
  <si>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</si>
  <si>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</si>
  <si>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</si>
  <si>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</si>
  <si>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</si>
  <si>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</si>
  <si>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</si>
  <si>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</si>
  <si>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</si>
  <si>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</si>
  <si>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</si>
  <si>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</si>
  <si>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</si>
  <si>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</si>
  <si>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</si>
  <si>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</si>
  <si>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</si>
  <si>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</si>
  <si>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</si>
  <si>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</si>
  <si>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</si>
  <si>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</si>
  <si>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</si>
  <si>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</si>
  <si>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</si>
  <si>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</si>
  <si>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</si>
  <si>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</si>
  <si>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</si>
  <si>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</si>
  <si>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</si>
  <si>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</si>
  <si>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</si>
  <si>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</si>
  <si>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</si>
  <si>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</si>
  <si>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</si>
  <si>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</si>
  <si>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</si>
  <si>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</si>
  <si>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</si>
  <si>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</si>
  <si>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</si>
  <si>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</si>
  <si>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</si>
  <si>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</si>
  <si>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</si>
  <si>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</si>
  <si>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</si>
  <si>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</si>
  <si>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</si>
  <si>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</si>
  <si>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</si>
  <si>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</si>
  <si>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</si>
  <si>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</si>
  <si>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</si>
  <si>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</si>
  <si>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</si>
  <si>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</si>
  <si>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</si>
  <si>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</si>
  <si>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</si>
  <si>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</si>
  <si>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</si>
  <si>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</si>
  <si>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</si>
  <si>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</si>
  <si>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</si>
  <si>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</si>
  <si>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</si>
  <si>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</si>
  <si>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</si>
  <si>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</si>
  <si>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</si>
  <si>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</si>
  <si>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</si>
  <si>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</si>
  <si>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</si>
  <si>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</si>
  <si>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</si>
  <si>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</si>
  <si>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</si>
  <si>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</si>
  <si>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</si>
  <si>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</si>
  <si>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</si>
  <si>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</si>
  <si>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</si>
  <si>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</si>
  <si>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</si>
  <si>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</si>
  <si>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</si>
  <si>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</si>
  <si>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</si>
  <si>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</si>
  <si>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</si>
  <si>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</si>
  <si>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</si>
  <si>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</si>
  <si>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</si>
  <si>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</si>
  <si>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</si>
  <si>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</si>
  <si>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</si>
  <si>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</si>
  <si>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</si>
  <si>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</si>
  <si>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</si>
  <si>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</si>
  <si>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</si>
  <si>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</si>
  <si>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</si>
  <si>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</si>
  <si>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</si>
  <si>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</si>
  <si>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</si>
  <si>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</si>
  <si>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</si>
  <si>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</si>
  <si>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</si>
  <si>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</si>
  <si>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</si>
  <si>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</si>
  <si>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</si>
  <si>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</si>
  <si>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</si>
  <si>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</si>
  <si>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</si>
  <si>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</si>
  <si>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</si>
  <si>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</si>
  <si>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</si>
  <si>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</si>
  <si>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</si>
  <si>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</si>
  <si>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</si>
  <si>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</si>
  <si>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</si>
  <si>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</si>
  <si>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</si>
  <si>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</si>
  <si>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</si>
  <si>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</si>
  <si>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</si>
  <si>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</si>
  <si>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</si>
  <si>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</si>
  <si>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</si>
  <si>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</si>
  <si>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</si>
  <si>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</si>
  <si>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</si>
  <si>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</si>
  <si>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</si>
  <si>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</si>
  <si>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</si>
  <si>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</si>
  <si>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</si>
  <si>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</si>
  <si>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</si>
  <si>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</si>
  <si>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</si>
  <si>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</si>
  <si>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</si>
  <si>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</si>
  <si>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</si>
  <si>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</si>
  <si>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</si>
  <si>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</si>
  <si>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</si>
  <si>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</si>
  <si>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</si>
  <si>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</si>
  <si>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</si>
  <si>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</si>
  <si>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</si>
  <si>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</si>
  <si>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</si>
  <si>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</si>
  <si>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</si>
  <si>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</si>
  <si>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</si>
  <si>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</si>
  <si>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</si>
  <si>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</si>
  <si>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</si>
  <si>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</si>
  <si>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</si>
  <si>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</si>
  <si>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</si>
  <si>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</si>
  <si>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</si>
  <si>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</si>
  <si>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</si>
  <si>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</si>
  <si>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</si>
  <si>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</si>
  <si>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</si>
  <si>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</si>
  <si>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</si>
  <si>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</si>
  <si>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</si>
  <si>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</si>
  <si>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</si>
  <si>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</si>
  <si>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</si>
  <si>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</si>
  <si>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</si>
  <si>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</si>
  <si>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</si>
  <si>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</si>
  <si>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</si>
  <si>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</si>
  <si>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</si>
  <si>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</si>
  <si>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</si>
  <si>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</si>
  <si>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</si>
  <si>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</si>
  <si>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</si>
  <si>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</si>
  <si>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</si>
  <si>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</si>
  <si>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</si>
  <si>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</si>
  <si>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</si>
  <si>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</si>
  <si>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</si>
  <si>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</si>
  <si>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</si>
  <si>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</si>
  <si>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</si>
  <si>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</si>
  <si>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</si>
  <si>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</si>
  <si>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</si>
  <si>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</si>
  <si>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</si>
  <si>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</si>
  <si>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</si>
  <si>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</si>
  <si>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</si>
  <si>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</si>
  <si>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</si>
  <si>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</si>
  <si>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</si>
  <si>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</si>
  <si>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</si>
  <si>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</si>
  <si>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</si>
  <si>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</si>
  <si>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</si>
  <si>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</si>
  <si>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</si>
  <si>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</si>
  <si>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</si>
  <si>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</si>
  <si>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</si>
  <si>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</si>
  <si>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</si>
  <si>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</si>
  <si>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</si>
  <si>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</si>
  <si>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</si>
  <si>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</si>
  <si>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</si>
  <si>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</si>
  <si>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</si>
  <si>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</si>
  <si>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</si>
  <si>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</si>
  <si>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</si>
  <si>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</si>
  <si>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</si>
  <si>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</si>
  <si>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</si>
  <si>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</si>
  <si>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</si>
  <si>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</si>
  <si>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</si>
  <si>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</si>
  <si>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</si>
  <si>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</si>
  <si>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</si>
  <si>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</si>
  <si>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</si>
  <si>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</si>
  <si>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</si>
  <si>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</si>
  <si>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</si>
  <si>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</si>
  <si>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</si>
  <si>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</si>
  <si>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</si>
  <si>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</si>
  <si>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</si>
  <si>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</si>
  <si>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</si>
  <si>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</si>
  <si>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</si>
  <si>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</si>
  <si>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</si>
  <si>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</si>
  <si>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</si>
  <si>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</si>
  <si>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</si>
  <si>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</si>
  <si>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</si>
  <si>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</si>
  <si>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</si>
  <si>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</si>
  <si>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</si>
  <si>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</si>
  <si>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</si>
  <si>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</si>
  <si>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</si>
  <si>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</si>
  <si>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</si>
  <si>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</si>
  <si>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</si>
  <si>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</si>
  <si>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</si>
  <si>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</si>
  <si>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</si>
  <si>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</si>
  <si>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</si>
  <si>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</si>
  <si>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</si>
  <si>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</si>
  <si>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</si>
  <si>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</si>
  <si>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</si>
  <si>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</si>
  <si>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</si>
  <si>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</si>
  <si>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</si>
  <si>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</si>
  <si>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</si>
  <si>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</si>
  <si>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</si>
  <si>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</si>
  <si>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</si>
  <si>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</si>
  <si>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</si>
  <si>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</si>
  <si>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</si>
  <si>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</si>
  <si>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</si>
  <si>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</si>
  <si>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</si>
  <si>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</si>
  <si>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</si>
  <si>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</si>
  <si>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</si>
  <si>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</si>
  <si>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</si>
  <si>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</si>
  <si>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</si>
  <si>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</si>
  <si>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</si>
  <si>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</si>
  <si>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</si>
  <si>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</si>
  <si>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</si>
  <si>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</si>
  <si>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</si>
  <si>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</si>
  <si>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</si>
  <si>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</si>
  <si>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</si>
  <si>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</si>
  <si>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</si>
  <si>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</si>
  <si>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</si>
  <si>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</si>
  <si>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</si>
  <si>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</si>
  <si>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</si>
  <si>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</si>
  <si>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</si>
  <si>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</si>
  <si>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</si>
  <si>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</si>
  <si>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</si>
  <si>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</si>
  <si>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</si>
  <si>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</si>
  <si>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</si>
  <si>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</si>
  <si>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</si>
  <si>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</si>
  <si>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</si>
  <si>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</si>
  <si>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</si>
  <si>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</si>
  <si>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</si>
  <si>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</si>
  <si>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</si>
  <si>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</si>
  <si>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</si>
  <si>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</si>
  <si>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</si>
  <si>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</si>
  <si>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</si>
  <si>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</si>
  <si>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</si>
  <si>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</si>
  <si>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</si>
  <si>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</si>
  <si>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</si>
  <si>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</si>
  <si>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</si>
  <si>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</si>
  <si>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</si>
  <si>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</si>
  <si>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</si>
  <si>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</si>
  <si>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</si>
  <si>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</si>
  <si>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</si>
  <si>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</si>
  <si>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</si>
  <si>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</si>
  <si>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</si>
  <si>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</si>
  <si>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</si>
  <si>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</si>
  <si>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</si>
  <si>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</si>
  <si>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</si>
  <si>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</si>
  <si>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</si>
  <si>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</si>
  <si>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</si>
  <si>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</si>
  <si>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</si>
  <si>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</si>
  <si>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</si>
  <si>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</si>
  <si>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</si>
  <si>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</si>
  <si>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</si>
  <si>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</si>
  <si>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</si>
  <si>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</si>
  <si>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</si>
  <si>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</si>
  <si>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</si>
  <si>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</si>
  <si>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</si>
  <si>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</si>
  <si>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</si>
  <si>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</si>
  <si>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</si>
  <si>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</si>
  <si>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</si>
  <si>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</si>
  <si>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</si>
  <si>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</si>
  <si>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</si>
  <si>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</si>
  <si>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</si>
  <si>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</si>
  <si>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</si>
  <si>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</si>
  <si>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</si>
  <si>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</si>
  <si>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</si>
  <si>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</si>
  <si>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</si>
  <si>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</si>
  <si>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</si>
  <si>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</si>
  <si>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</si>
  <si>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</si>
  <si>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</si>
  <si>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</si>
  <si>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</si>
  <si>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</si>
  <si>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</si>
  <si>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</si>
  <si>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</si>
  <si>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</si>
  <si>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</si>
  <si>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</si>
  <si>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</si>
  <si>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</si>
  <si>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</si>
  <si>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</si>
  <si>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</si>
  <si>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</si>
  <si>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</si>
  <si>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</si>
  <si>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</si>
  <si>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</si>
  <si>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</si>
  <si>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</si>
  <si>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</si>
  <si>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</si>
  <si>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</si>
  <si>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</si>
  <si>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</si>
  <si>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</si>
  <si>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</si>
  <si>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</si>
  <si>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</si>
  <si>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</si>
  <si>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</si>
  <si>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</si>
  <si>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</si>
  <si>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</si>
  <si>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</si>
  <si>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</si>
  <si>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</si>
  <si>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</si>
  <si>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</si>
  <si>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</si>
  <si>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</si>
  <si>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</si>
  <si>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</si>
  <si>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</si>
  <si>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</si>
  <si>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</si>
  <si>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</si>
  <si>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</si>
  <si>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</si>
  <si>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</si>
  <si>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</si>
  <si>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</si>
  <si>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</si>
  <si>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</si>
  <si>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</si>
  <si>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</si>
  <si>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</si>
  <si>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</si>
  <si>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</si>
  <si>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</si>
  <si>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</si>
  <si>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</si>
  <si>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</si>
  <si>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</si>
  <si>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</si>
  <si>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</si>
  <si>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</si>
  <si>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</si>
  <si>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</si>
  <si>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</si>
  <si>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</si>
  <si>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</si>
  <si>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</si>
  <si>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</si>
  <si>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</si>
  <si>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</si>
  <si>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</si>
  <si>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</si>
  <si>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</si>
  <si>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</si>
  <si>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</si>
  <si>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</si>
  <si>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</si>
  <si>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</si>
  <si>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</si>
  <si>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</si>
  <si>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</si>
  <si>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</si>
  <si>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</si>
  <si>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</si>
  <si>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</si>
  <si>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</si>
  <si>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</si>
  <si>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</si>
  <si>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</si>
  <si>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</si>
  <si>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</si>
  <si>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</si>
  <si>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</si>
  <si>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</si>
  <si>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</si>
  <si>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</si>
  <si>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</si>
  <si>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</si>
  <si>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</si>
  <si>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</si>
  <si>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</si>
  <si>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</si>
  <si>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</si>
  <si>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</si>
  <si>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</si>
  <si>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</si>
  <si>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</si>
  <si>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</si>
  <si>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</si>
  <si>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</si>
  <si>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</si>
  <si>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</si>
  <si>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</si>
  <si>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</si>
  <si>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</si>
  <si>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</si>
  <si>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</si>
  <si>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</si>
  <si>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</si>
  <si>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</si>
  <si>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</si>
  <si>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</si>
  <si>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</si>
  <si>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</si>
  <si>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</si>
  <si>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</si>
  <si>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</si>
  <si>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</si>
  <si>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</si>
  <si>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</si>
  <si>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</si>
  <si>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</si>
  <si>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</si>
  <si>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</si>
  <si>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</si>
  <si>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</si>
  <si>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</si>
  <si>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</si>
  <si>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</si>
  <si>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</si>
  <si>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</si>
  <si>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</si>
  <si>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</si>
  <si>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</si>
  <si>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</si>
  <si>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</si>
  <si>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</si>
  <si>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</si>
  <si>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</si>
  <si>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</si>
  <si>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</si>
  <si>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</si>
  <si>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</si>
  <si>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</si>
  <si>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</si>
  <si>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</si>
  <si>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</si>
  <si>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</si>
  <si>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</si>
  <si>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</si>
  <si>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</si>
  <si>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</si>
  <si>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</si>
  <si>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</si>
  <si>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</si>
  <si>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</si>
  <si>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</si>
  <si>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</si>
  <si>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</si>
  <si>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</si>
  <si>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</si>
  <si>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</si>
  <si>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</si>
  <si>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</si>
  <si>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</si>
  <si>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</si>
  <si>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</si>
  <si>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</si>
  <si>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</si>
  <si>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</si>
  <si>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</si>
  <si>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</si>
  <si>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</si>
  <si>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</si>
  <si>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</si>
  <si>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</si>
  <si>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</si>
  <si>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</si>
  <si>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</si>
  <si>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</si>
  <si>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</si>
  <si>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</si>
  <si>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</si>
  <si>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</si>
  <si>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</si>
  <si>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</si>
  <si>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</si>
  <si>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</si>
  <si>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</si>
  <si>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</si>
  <si>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</si>
  <si>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</si>
  <si>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</si>
  <si>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</si>
  <si>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</si>
  <si>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</si>
  <si>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</si>
  <si>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</si>
  <si>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</si>
  <si>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</si>
  <si>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</si>
  <si>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</si>
  <si>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</si>
  <si>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</si>
  <si>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</si>
  <si>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</si>
  <si>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</si>
  <si>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</si>
  <si>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</si>
  <si>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</si>
  <si>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</si>
  <si>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</si>
  <si>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</si>
  <si>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</si>
  <si>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</si>
  <si>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</si>
  <si>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</si>
  <si>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</si>
  <si>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</si>
  <si>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</si>
  <si>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</si>
  <si>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</si>
  <si>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</si>
  <si>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</si>
  <si>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</si>
  <si>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</si>
  <si>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</si>
  <si>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</si>
  <si>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</si>
  <si>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</si>
  <si>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</si>
  <si>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</si>
  <si>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</si>
  <si>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</si>
  <si>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</si>
  <si>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</si>
  <si>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</si>
  <si>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</si>
  <si>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</si>
  <si>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</si>
  <si>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</si>
  <si>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</si>
  <si>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</si>
  <si>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</si>
  <si>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</si>
  <si>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</si>
  <si>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</si>
  <si>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</si>
  <si>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</si>
  <si>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</si>
  <si>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</si>
  <si>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</si>
  <si>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</si>
  <si>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</si>
  <si>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</si>
  <si>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</si>
  <si>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</si>
  <si>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</si>
  <si>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</si>
  <si>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</si>
  <si>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</si>
  <si>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</si>
  <si>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</si>
  <si>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</si>
  <si>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</si>
  <si>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</si>
  <si>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</si>
  <si>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</si>
  <si>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</si>
  <si>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</si>
  <si>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</si>
  <si>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</si>
  <si>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</si>
  <si>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</si>
  <si>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</si>
  <si>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</si>
  <si>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</si>
  <si>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</si>
  <si>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</si>
  <si>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</si>
  <si>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</si>
  <si>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</si>
  <si>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</si>
  <si>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</si>
  <si>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</si>
  <si>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</si>
  <si>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</si>
  <si>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</si>
  <si>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</si>
  <si>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</si>
  <si>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</si>
  <si>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</si>
  <si>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</si>
  <si>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</si>
  <si>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</si>
  <si>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</si>
  <si>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</si>
  <si>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</si>
  <si>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</si>
  <si>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</si>
  <si>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</si>
  <si>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</si>
  <si>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</si>
  <si>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</si>
  <si>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</si>
  <si>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</si>
  <si>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</si>
  <si>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</si>
  <si>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</si>
  <si>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</si>
  <si>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</si>
  <si>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</si>
  <si>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</si>
  <si>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</si>
  <si>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</si>
  <si>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</si>
  <si>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</si>
  <si>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</si>
  <si>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</si>
  <si>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</si>
  <si>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</si>
  <si>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</si>
  <si>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</si>
  <si>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</si>
  <si>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</si>
  <si>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</si>
  <si>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</si>
  <si>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</si>
  <si>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</si>
  <si>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</si>
  <si>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</si>
  <si>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</si>
  <si>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</si>
  <si>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</si>
  <si>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</si>
  <si>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</si>
  <si>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</si>
  <si>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</si>
  <si>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</si>
  <si>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</si>
  <si>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</si>
  <si>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</si>
  <si>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</si>
  <si>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</si>
  <si>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</si>
  <si>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</si>
  <si>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</si>
  <si>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</si>
  <si>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</si>
  <si>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</si>
  <si>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</si>
  <si>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</si>
  <si>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</si>
  <si>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</si>
  <si>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</si>
  <si>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</si>
  <si>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</si>
  <si>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</si>
  <si>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</si>
  <si>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</si>
  <si>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</si>
  <si>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</si>
  <si>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</si>
  <si>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</si>
  <si>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</si>
  <si>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</si>
  <si>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</si>
  <si>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</si>
  <si>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</si>
  <si>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</si>
  <si>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</si>
  <si>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</si>
  <si>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</si>
  <si>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</si>
  <si>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</si>
  <si>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</si>
  <si>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</si>
  <si>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</si>
  <si>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</si>
  <si>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</si>
  <si>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</si>
  <si>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</si>
  <si>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</si>
  <si>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</si>
  <si>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</si>
  <si>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</si>
  <si>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</si>
  <si>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</si>
  <si>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</si>
  <si>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</si>
  <si>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</si>
  <si>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</si>
  <si>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</si>
  <si>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</si>
  <si>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</si>
  <si>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</si>
  <si>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</si>
  <si>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</si>
  <si>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</si>
  <si>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</si>
  <si>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</si>
  <si>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</si>
  <si>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</si>
  <si>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</si>
  <si>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</si>
  <si>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</si>
  <si>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</si>
  <si>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</si>
  <si>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</si>
  <si>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</si>
  <si>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</si>
  <si>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</si>
  <si>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</si>
  <si>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</si>
  <si>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</si>
  <si>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</si>
  <si>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</si>
  <si>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</si>
  <si>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</si>
  <si>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</si>
  <si>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</si>
  <si>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</si>
  <si>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</si>
  <si>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</si>
  <si>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</si>
  <si>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</si>
  <si>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</si>
  <si>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</si>
  <si>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</si>
  <si>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</si>
  <si>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</si>
  <si>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</si>
  <si>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</si>
  <si>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</si>
  <si>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</si>
  <si>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</si>
  <si>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</si>
  <si>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</si>
  <si>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</si>
  <si>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</si>
  <si>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</si>
  <si>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</si>
  <si>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</si>
  <si>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</si>
  <si>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</si>
  <si>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</si>
  <si>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</si>
  <si>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</si>
  <si>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</si>
  <si>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</si>
  <si>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</si>
  <si>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</si>
  <si>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</si>
  <si>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</si>
  <si>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</si>
  <si>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</si>
  <si>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</si>
  <si>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</si>
  <si>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</si>
  <si>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</si>
  <si>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</si>
  <si>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</si>
  <si>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</si>
  <si>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</si>
  <si>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</si>
  <si>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</si>
  <si>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</si>
  <si>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</si>
  <si>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</si>
  <si>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</si>
  <si>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</si>
  <si>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</si>
  <si>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</si>
  <si>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</si>
  <si>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</si>
  <si>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</si>
  <si>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</si>
  <si>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</si>
  <si>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</si>
  <si>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</si>
  <si>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</si>
  <si>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</si>
  <si>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</si>
  <si>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</si>
  <si>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</si>
  <si>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</si>
  <si>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</si>
  <si>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</si>
  <si>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</si>
  <si>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</si>
  <si>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</si>
  <si>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</si>
  <si>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</si>
  <si>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</si>
  <si>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</si>
  <si>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</si>
  <si>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</si>
  <si>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</si>
  <si>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</si>
  <si>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</si>
  <si>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</si>
  <si>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</si>
  <si>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</si>
  <si>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</si>
  <si>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</si>
  <si>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</si>
  <si>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</si>
  <si>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</si>
  <si>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</si>
  <si>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</si>
  <si>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</si>
  <si>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</si>
  <si>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</si>
  <si>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</si>
  <si>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</si>
  <si>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</si>
  <si>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</si>
  <si>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</si>
  <si>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</si>
  <si>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</si>
  <si>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</si>
  <si>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</si>
  <si>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</si>
  <si>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</si>
  <si>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</si>
  <si>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</si>
  <si>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</si>
  <si>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</si>
  <si>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</si>
  <si>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</si>
  <si>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</si>
  <si>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</si>
  <si>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</si>
  <si>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</si>
  <si>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</si>
  <si>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</si>
  <si>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</si>
  <si>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</si>
  <si>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</si>
  <si>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</si>
  <si>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</si>
  <si>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</si>
  <si>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</si>
  <si>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</si>
  <si>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</si>
  <si>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</si>
  <si>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</si>
  <si>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</si>
  <si>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</si>
  <si>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</si>
  <si>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</si>
  <si>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</si>
  <si>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</si>
  <si>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</si>
  <si>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</si>
  <si>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</si>
  <si>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</si>
  <si>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</si>
  <si>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</si>
  <si>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</si>
  <si>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</si>
  <si>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</si>
  <si>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</si>
  <si>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</si>
  <si>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</si>
  <si>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</si>
  <si>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</si>
  <si>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</si>
  <si>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</si>
  <si>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</si>
  <si>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</si>
  <si>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</si>
  <si>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</si>
  <si>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</si>
  <si>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</si>
  <si>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</si>
  <si>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</si>
  <si>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</si>
  <si>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</si>
  <si>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</si>
  <si>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</si>
  <si>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</si>
  <si>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</si>
  <si>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</si>
  <si>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</si>
  <si>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</si>
  <si>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</si>
  <si>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</si>
  <si>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</si>
  <si>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</si>
  <si>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</si>
  <si>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</si>
  <si>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</si>
  <si>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</si>
  <si>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</si>
  <si>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</si>
  <si>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</si>
  <si>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</si>
  <si>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</si>
  <si>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</si>
  <si>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</si>
  <si>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</si>
  <si>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</si>
  <si>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</si>
  <si>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</si>
  <si>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</si>
  <si>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</si>
  <si>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</si>
  <si>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</si>
  <si>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</si>
  <si>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</si>
  <si>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</si>
  <si>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</si>
  <si>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</si>
  <si>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</si>
  <si>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</si>
  <si>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</si>
  <si>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</si>
  <si>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</si>
  <si>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</si>
  <si>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</si>
  <si>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</si>
  <si>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</si>
  <si>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</si>
  <si>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</si>
  <si>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</si>
  <si>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</si>
  <si>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</si>
  <si>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</si>
  <si>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</si>
  <si>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</si>
  <si>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</si>
  <si>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</si>
  <si>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</si>
  <si>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</si>
  <si>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</si>
  <si>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</si>
  <si>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</si>
  <si>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</si>
  <si>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</si>
  <si>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</si>
  <si>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</si>
  <si>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</si>
  <si>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</si>
  <si>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</si>
  <si>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</si>
  <si>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</si>
  <si>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</si>
  <si>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</si>
  <si>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</si>
  <si>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</si>
  <si>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</si>
  <si>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</si>
  <si>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</si>
  <si>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</si>
  <si>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</si>
  <si>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</si>
  <si>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</si>
  <si>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</si>
  <si>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</si>
  <si>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</si>
  <si>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</si>
  <si>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</si>
  <si>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</si>
  <si>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</si>
  <si>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</si>
  <si>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</si>
  <si>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</si>
  <si>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</si>
  <si>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</si>
  <si>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</si>
  <si>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</si>
  <si>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</si>
  <si>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</si>
  <si>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</si>
  <si>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</si>
  <si>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</si>
  <si>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</si>
  <si>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</si>
  <si>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</si>
  <si>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</si>
  <si>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</si>
  <si>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</si>
  <si>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</si>
  <si>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</si>
  <si>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</si>
  <si>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</si>
  <si>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</si>
  <si>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</si>
  <si>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</si>
  <si>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</si>
  <si>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</si>
  <si>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</si>
  <si>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</si>
  <si>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</si>
  <si>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</si>
  <si>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</si>
  <si>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</si>
  <si>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</si>
  <si>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</si>
  <si>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</si>
  <si>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</si>
  <si>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</si>
  <si>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</si>
  <si>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</si>
  <si>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</si>
  <si>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</si>
  <si>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</si>
  <si>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</si>
  <si>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</si>
  <si>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</si>
  <si>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</si>
  <si>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</si>
  <si>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</si>
  <si>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</si>
  <si>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</si>
  <si>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</si>
  <si>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</si>
  <si>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</si>
  <si>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</si>
  <si>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</si>
  <si>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</si>
  <si>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</si>
  <si>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</si>
  <si>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</si>
  <si>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</si>
  <si>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</si>
  <si>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</si>
  <si>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</si>
  <si>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</si>
  <si>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</si>
  <si>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</si>
  <si>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</si>
  <si>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</si>
  <si>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</si>
  <si>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</si>
  <si>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</si>
  <si>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</si>
  <si>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</si>
  <si>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</si>
  <si>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</si>
  <si>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</si>
  <si>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</si>
  <si>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</si>
  <si>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</si>
  <si>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</si>
  <si>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</si>
  <si>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</si>
  <si>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</si>
  <si>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</si>
  <si>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</si>
  <si>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</si>
  <si>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</si>
  <si>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</si>
  <si>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</si>
  <si>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</si>
  <si>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</si>
  <si>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</si>
  <si>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</si>
  <si>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</si>
  <si>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</si>
  <si>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</si>
  <si>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</si>
  <si>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</si>
  <si>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</si>
  <si>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</si>
  <si>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</si>
  <si>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</si>
  <si>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</si>
  <si>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</si>
  <si>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</si>
  <si>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</si>
  <si>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</si>
  <si>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</si>
  <si>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</si>
  <si>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</si>
  <si>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</si>
  <si>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</si>
  <si>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</si>
  <si>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</si>
  <si>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</si>
  <si>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</si>
  <si>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</si>
  <si>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</si>
  <si>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</si>
  <si>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</si>
  <si>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</si>
  <si>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</si>
  <si>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</si>
  <si>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</si>
  <si>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</si>
  <si>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</si>
  <si>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</si>
  <si>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</si>
  <si>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</si>
  <si>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</si>
  <si>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</si>
  <si>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</si>
  <si>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</si>
  <si>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</si>
  <si>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</si>
  <si>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</si>
  <si>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</si>
  <si>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</si>
  <si>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</si>
  <si>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</si>
  <si>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</si>
  <si>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</si>
  <si>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</si>
  <si>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</si>
  <si>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</si>
  <si>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</si>
  <si>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</si>
  <si>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</si>
  <si>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</si>
  <si>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</si>
  <si>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</si>
  <si>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</si>
  <si>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</si>
  <si>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</si>
  <si>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</si>
  <si>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</si>
  <si>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</si>
  <si>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</si>
  <si>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</si>
  <si>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</si>
  <si>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</si>
  <si>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</si>
  <si>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</si>
  <si>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</si>
  <si>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</si>
  <si>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</si>
  <si>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</si>
  <si>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</si>
  <si>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</si>
  <si>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</si>
  <si>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</si>
  <si>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</si>
  <si>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</si>
  <si>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</si>
  <si>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</si>
  <si>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</si>
  <si>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</si>
  <si>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</si>
  <si>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</si>
  <si>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</si>
  <si>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</si>
  <si>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</si>
  <si>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</si>
  <si>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</si>
  <si>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</si>
  <si>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</si>
  <si>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</si>
  <si>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</si>
  <si>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</si>
  <si>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</si>
  <si>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</si>
  <si>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</si>
  <si>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</si>
  <si>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</si>
  <si>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</si>
  <si>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</si>
  <si>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</si>
  <si>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</si>
  <si>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</si>
  <si>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</si>
  <si>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</si>
  <si>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</si>
  <si>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</si>
  <si>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</si>
  <si>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</si>
  <si>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</si>
  <si>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</si>
  <si>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</si>
  <si>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</si>
  <si>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</si>
  <si>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</si>
  <si>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</si>
  <si>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</si>
  <si>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</si>
  <si>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</si>
  <si>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</si>
  <si>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</si>
  <si>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</si>
  <si>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</si>
  <si>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</si>
  <si>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</si>
  <si>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</si>
  <si>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</si>
  <si>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</si>
  <si>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</si>
  <si>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</si>
  <si>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</si>
  <si>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</si>
  <si>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</si>
  <si>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</si>
  <si>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</si>
  <si>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</si>
  <si>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</si>
  <si>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</si>
  <si>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</si>
  <si>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</si>
  <si>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</si>
  <si>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</si>
  <si>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</si>
  <si>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</si>
  <si>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</si>
  <si>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</si>
  <si>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</si>
  <si>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</si>
  <si>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</si>
  <si>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</si>
  <si>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</si>
  <si>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</si>
  <si>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</si>
  <si>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</si>
  <si>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</si>
  <si>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</si>
  <si>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</si>
  <si>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</si>
  <si>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</si>
  <si>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</si>
  <si>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</si>
  <si>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</si>
  <si>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</si>
  <si>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</si>
  <si>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</si>
  <si>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</si>
  <si>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</si>
  <si>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</si>
  <si>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</si>
  <si>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</si>
  <si>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</si>
  <si>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</si>
  <si>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</si>
  <si>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</si>
  <si>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</si>
  <si>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</si>
  <si>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</si>
  <si>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</si>
  <si>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</si>
  <si>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</si>
  <si>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</si>
  <si>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</si>
  <si>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</si>
  <si>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</si>
  <si>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</si>
  <si>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</si>
  <si>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</si>
  <si>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</si>
  <si>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</si>
  <si>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</si>
  <si>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</si>
  <si>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</si>
  <si>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</si>
  <si>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</si>
  <si>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</si>
  <si>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</si>
  <si>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</si>
  <si>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</si>
  <si>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</si>
  <si>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</si>
  <si>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</si>
  <si>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</si>
  <si>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</si>
  <si>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</si>
  <si>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</si>
  <si>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</si>
  <si>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</si>
  <si>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</si>
  <si>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</si>
  <si>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</si>
  <si>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</si>
  <si>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</si>
  <si>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</si>
  <si>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</si>
  <si>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</si>
  <si>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</si>
  <si>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</si>
  <si>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</si>
  <si>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</si>
  <si>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</si>
  <si>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</si>
  <si>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</si>
  <si>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</si>
  <si>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</si>
  <si>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</si>
  <si>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</si>
  <si>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</si>
  <si>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</si>
  <si>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</si>
  <si>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</si>
  <si>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</si>
  <si>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</si>
  <si>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</si>
  <si>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</si>
  <si>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</si>
  <si>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</si>
  <si>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</si>
  <si>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</si>
  <si>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</si>
  <si>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</si>
  <si>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</si>
  <si>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</si>
  <si>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</si>
  <si>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</si>
  <si>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</si>
  <si>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</si>
  <si>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</si>
  <si>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</si>
  <si>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</si>
  <si>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</si>
  <si>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</si>
  <si>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</si>
  <si>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</si>
  <si>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</si>
  <si>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</si>
  <si>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</si>
  <si>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</si>
  <si>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</si>
  <si>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</si>
  <si>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</si>
  <si>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</si>
  <si>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</si>
  <si>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</si>
  <si>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</si>
  <si>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</si>
  <si>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</si>
  <si>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</si>
  <si>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</si>
  <si>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</si>
  <si>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</si>
  <si>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</si>
  <si>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</si>
  <si>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</si>
  <si>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</si>
  <si>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</si>
  <si>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</si>
  <si>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</si>
  <si>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</si>
  <si>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</si>
  <si>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</si>
  <si>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</si>
  <si>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</si>
  <si>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</si>
  <si>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</si>
  <si>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</si>
  <si>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</si>
  <si>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</si>
  <si>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</si>
  <si>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</si>
  <si>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</si>
  <si>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</si>
  <si>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</si>
  <si>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</si>
  <si>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</si>
  <si>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</si>
  <si>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</si>
  <si>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</si>
  <si>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</si>
  <si>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</si>
  <si>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</si>
  <si>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</si>
  <si>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</si>
  <si>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</si>
  <si>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</si>
  <si>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</si>
  <si>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</si>
  <si>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</si>
  <si>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</si>
  <si>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</si>
  <si>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</si>
  <si>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</si>
  <si>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</si>
  <si>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</si>
  <si>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</si>
  <si>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</si>
  <si>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</si>
  <si>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</si>
  <si>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</si>
  <si>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</si>
  <si>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</si>
  <si>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</si>
  <si>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</si>
  <si>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</si>
  <si>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</si>
  <si>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</si>
  <si>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</si>
  <si>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</si>
  <si>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</si>
  <si>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</si>
  <si>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</si>
  <si>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</si>
  <si>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</si>
  <si>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</si>
  <si>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</si>
  <si>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</si>
  <si>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</si>
  <si>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</si>
  <si>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</si>
  <si>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</si>
  <si>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</si>
  <si>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</si>
  <si>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</si>
  <si>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</si>
  <si>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</si>
  <si>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</si>
  <si>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</si>
  <si>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</si>
  <si>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</si>
  <si>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</si>
  <si>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</si>
  <si>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</si>
  <si>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</si>
  <si>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</si>
  <si>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</si>
  <si>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</si>
  <si>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</si>
  <si>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</si>
  <si>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</si>
  <si>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</si>
  <si>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</si>
  <si>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</si>
  <si>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</si>
  <si>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</si>
  <si>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</si>
  <si>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</si>
  <si>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</si>
  <si>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</si>
  <si>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</si>
  <si>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</si>
  <si>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</si>
  <si>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</si>
  <si>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</si>
  <si>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</si>
  <si>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</si>
  <si>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</si>
  <si>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</si>
  <si>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</si>
  <si>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</si>
  <si>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</si>
  <si>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</si>
  <si>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</si>
  <si>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</si>
  <si>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</si>
  <si>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</si>
  <si>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</si>
  <si>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</si>
  <si>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</si>
  <si>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</si>
  <si>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</si>
  <si>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</si>
  <si>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</si>
  <si>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</si>
  <si>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</si>
  <si>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</si>
  <si>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</si>
  <si>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</si>
  <si>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</si>
  <si>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</si>
  <si>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</si>
  <si>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</si>
  <si>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</si>
  <si>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</si>
  <si>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</si>
  <si>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</si>
  <si>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</si>
  <si>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</si>
  <si>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>16 ноября 2021 г</t>
  </si>
  <si>
    <t>Галушка</t>
  </si>
  <si>
    <t>Екатерина</t>
  </si>
  <si>
    <t>Александровна</t>
  </si>
  <si>
    <t>Карабань</t>
  </si>
  <si>
    <t>Алексей</t>
  </si>
  <si>
    <t>Дмитриевич</t>
  </si>
  <si>
    <t>Бакаленко</t>
  </si>
  <si>
    <t>Андрей</t>
  </si>
  <si>
    <t>Русланович</t>
  </si>
  <si>
    <t>Коновской</t>
  </si>
  <si>
    <t>Николай</t>
  </si>
  <si>
    <t>Викторович</t>
  </si>
  <si>
    <t>Буткова</t>
  </si>
  <si>
    <t>Анастасия</t>
  </si>
  <si>
    <t>Романовна</t>
  </si>
  <si>
    <t>Дорохов</t>
  </si>
  <si>
    <t>Ростислав</t>
  </si>
  <si>
    <t>Вячеславович</t>
  </si>
  <si>
    <t>Клименко</t>
  </si>
  <si>
    <t>Марина</t>
  </si>
  <si>
    <t>Зуева</t>
  </si>
  <si>
    <t>Мария</t>
  </si>
  <si>
    <t>Андреевна</t>
  </si>
  <si>
    <t>Показей</t>
  </si>
  <si>
    <t>Илья</t>
  </si>
  <si>
    <t>Николаевич</t>
  </si>
  <si>
    <t>Федоров</t>
  </si>
  <si>
    <t>Дмитрий</t>
  </si>
  <si>
    <t>Суббота</t>
  </si>
  <si>
    <t>Степан</t>
  </si>
  <si>
    <t>Анатольевич</t>
  </si>
  <si>
    <t>Мухирева</t>
  </si>
  <si>
    <t>Евгеньевна</t>
  </si>
  <si>
    <t>Линник</t>
  </si>
  <si>
    <t>Нинэль</t>
  </si>
  <si>
    <t>Вадимовна</t>
  </si>
  <si>
    <t>Светличная</t>
  </si>
  <si>
    <t>Полина</t>
  </si>
  <si>
    <t>Олеговна</t>
  </si>
  <si>
    <t>Степанов</t>
  </si>
  <si>
    <t>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</si>
</sst>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41;&#1086;&#1083;&#1100;&#1096;&#1077;&#1090;&#1072;&#1083;&#1086;&#1074;&#1089;&#1082;&#1072;&#1103;%20&#1057;&#1054;&#1064;/&#1043;&#1077;&#1086;&#1088;&#1072;&#1092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894/&#1075;&#1077;&#1086;&#1075;&#1088;&#1072;&#1092;&#1080;&#1103;%20-11%20&#1082;&#1083;&#1072;&#1089;&#10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0;&#1086;&#1085;&#1079;&#1072;&#1074;&#1086;&#1076;&#1089;&#1082;&#1072;&#1103;%20&#1057;&#1054;&#1064;/&#1050;&#1086;&#1087;&#1080;&#1103;%20&#1060;&#1086;&#1088;&#1084;&#1072;%203_2021-&#1043;&#1077;&#1086;&#1075;&#1088;&#1072;&#1092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7;&#1054;&#1064;%20&#1075;.%20&#1047;&#1077;&#1088;&#1085;&#1086;&#1075;&#1088;&#1072;&#1076;&#1072;/&#1075;&#1077;&#1086;&#1075;&#1088;&#1072;&#1092;&#1080;&#1103;/&#1087;&#1088;&#1086;&#1090;&#1086;&#1082;&#1086;&#1083;%20&#1075;&#1077;&#1086;&#1075;&#1088;&#1072;&#1092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54;&#1064;%20&#1096;&#1082;&#1086;&#1083;&#1100;&#1085;&#1099;&#1081;%20&#1101;&#1090;&#1072;&#1087;%202021/&#1057;&#1054;&#1064;%20&#1059;&#1048;&#1054;&#1055;/&#1060;&#1086;&#1088;&#1084;&#1072;%203_&#1075;&#1077;&#1086;&#1075;&#1088;&#1072;&#1092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4">
          <cell r="C14" t="str">
            <v>Коновской</v>
          </cell>
          <cell r="H14" t="str">
            <v>РОССИЯ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Буткова</v>
          </cell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  <cell r="I11" t="str">
            <v>не имеются</v>
          </cell>
        </row>
        <row r="12">
          <cell r="H12" t="str">
            <v>РОССИЯ</v>
          </cell>
          <cell r="I12" t="str">
            <v>не имеются</v>
          </cell>
        </row>
        <row r="13">
          <cell r="H13" t="str">
            <v>РОССИЯ</v>
          </cell>
          <cell r="I13" t="str">
            <v>не имеются</v>
          </cell>
        </row>
        <row r="14">
          <cell r="H14" t="str">
            <v>РОССИЯ</v>
          </cell>
          <cell r="I14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Степанов </v>
          </cell>
          <cell r="H10" t="str">
            <v>РОССИЯ</v>
          </cell>
          <cell r="I10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6">
          <cell r="C46" t="str">
            <v xml:space="preserve">Федоров </v>
          </cell>
          <cell r="H46" t="str">
            <v>РОССИЯ</v>
          </cell>
          <cell r="I46" t="str">
            <v>не имеются</v>
          </cell>
        </row>
        <row r="47">
          <cell r="H47" t="str">
            <v>РОССИЯ</v>
          </cell>
          <cell r="I47" t="str">
            <v>не имеются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75">
          <cell r="C75" t="str">
            <v>Галушка</v>
          </cell>
          <cell r="H75" t="str">
            <v>РОССИЯ</v>
          </cell>
          <cell r="I75" t="str">
            <v>не имеются</v>
          </cell>
        </row>
        <row r="76">
          <cell r="H76" t="str">
            <v>РОССИЯ</v>
          </cell>
          <cell r="I76" t="str">
            <v>не имеются</v>
          </cell>
        </row>
        <row r="77">
          <cell r="H77" t="str">
            <v>РОССИЯ</v>
          </cell>
          <cell r="I77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9" workbookViewId="0">
      <selection activeCell="K31" sqref="K31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x14ac:dyDescent="0.3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329</v>
      </c>
      <c r="G10" s="15">
        <v>38308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11</v>
      </c>
      <c r="M10" s="13" t="s">
        <v>325</v>
      </c>
      <c r="N10" s="14">
        <v>33.1</v>
      </c>
    </row>
    <row r="11" spans="1:14" ht="48" x14ac:dyDescent="0.3">
      <c r="A11" s="11" t="s">
        <v>33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328</v>
      </c>
      <c r="G11" s="15">
        <v>38343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11</v>
      </c>
      <c r="M11" s="13" t="s">
        <v>325</v>
      </c>
      <c r="N11" s="14">
        <v>29.7</v>
      </c>
    </row>
    <row r="12" spans="1:14" ht="38.4" customHeight="1" x14ac:dyDescent="0.3">
      <c r="A12" s="11" t="s">
        <v>33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329</v>
      </c>
      <c r="G12" s="15">
        <v>38402</v>
      </c>
      <c r="H12" s="19" t="s">
        <v>70</v>
      </c>
      <c r="I12" s="19" t="s">
        <v>321</v>
      </c>
      <c r="J12" s="42">
        <v>867</v>
      </c>
      <c r="K12" s="40" t="str">
        <f>VLOOKUP(J12,ОО!C:E,3,FALSE)</f>
        <v>муниципальное бюджетное общеобразовательное учреждение средняя общеобразовательная школа г.Зернограда</v>
      </c>
      <c r="L12" s="14">
        <v>11</v>
      </c>
      <c r="M12" s="13" t="s">
        <v>325</v>
      </c>
      <c r="N12" s="14">
        <v>29.4</v>
      </c>
    </row>
    <row r="13" spans="1:14" ht="37.200000000000003" customHeight="1" x14ac:dyDescent="0.3">
      <c r="A13" s="11" t="str">
        <f t="shared" ref="A13:A24" si="0">$A$12</f>
        <v>Зерноградский</v>
      </c>
      <c r="B13" s="12">
        <v>4</v>
      </c>
      <c r="C13" s="13" t="s">
        <v>2810</v>
      </c>
      <c r="D13" s="13" t="s">
        <v>2811</v>
      </c>
      <c r="E13" s="13" t="s">
        <v>2812</v>
      </c>
      <c r="F13" s="19" t="s">
        <v>328</v>
      </c>
      <c r="G13" s="15">
        <v>38313</v>
      </c>
      <c r="H13" s="19" t="str">
        <f>[1]Форма3!H14</f>
        <v>РОССИЯ</v>
      </c>
      <c r="I13" s="19" t="s">
        <v>321</v>
      </c>
      <c r="J13" s="42">
        <v>874</v>
      </c>
      <c r="K13" s="40" t="str">
        <f>VLOOKUP(J13,ОО!C:E,3,FALSE)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3" s="14">
        <v>11</v>
      </c>
      <c r="M13" s="13" t="s">
        <v>325</v>
      </c>
      <c r="N13" s="14">
        <v>27.2</v>
      </c>
    </row>
    <row r="14" spans="1:14" ht="25.2" customHeight="1" x14ac:dyDescent="0.3">
      <c r="A14" s="11" t="str">
        <f t="shared" si="0"/>
        <v>Зерноградский</v>
      </c>
      <c r="B14" s="12">
        <v>5</v>
      </c>
      <c r="C14" s="13" t="s">
        <v>2813</v>
      </c>
      <c r="D14" s="13" t="s">
        <v>2814</v>
      </c>
      <c r="E14" s="13" t="s">
        <v>2815</v>
      </c>
      <c r="F14" s="19" t="s">
        <v>329</v>
      </c>
      <c r="G14" s="15">
        <v>38111</v>
      </c>
      <c r="H14" s="19" t="str">
        <f>[2]Форма3!H10</f>
        <v>РОССИЯ</v>
      </c>
      <c r="I14" s="19" t="str">
        <f>[2]Форма3!I10</f>
        <v>не имеются</v>
      </c>
      <c r="J14" s="42">
        <v>866</v>
      </c>
      <c r="K14" s="40" t="str">
        <f>VLOOKUP(J14,ОО!C:E,3,FALSE)</f>
        <v>муниципальное бюджетное общеобразовательное учреждение гимназия г.Зернограда</v>
      </c>
      <c r="L14" s="14">
        <v>11</v>
      </c>
      <c r="M14" s="13" t="s">
        <v>325</v>
      </c>
      <c r="N14" s="14">
        <v>26.5</v>
      </c>
    </row>
    <row r="15" spans="1:14" ht="33.6" customHeight="1" x14ac:dyDescent="0.3">
      <c r="A15" s="11" t="str">
        <f t="shared" si="0"/>
        <v>Зерноградский</v>
      </c>
      <c r="B15" s="12">
        <v>6</v>
      </c>
      <c r="C15" s="13" t="s">
        <v>2816</v>
      </c>
      <c r="D15" s="13" t="s">
        <v>2817</v>
      </c>
      <c r="E15" s="13" t="s">
        <v>2818</v>
      </c>
      <c r="F15" s="19" t="s">
        <v>328</v>
      </c>
      <c r="G15" s="15">
        <v>38285</v>
      </c>
      <c r="H15" s="19" t="str">
        <f>[2]Форма3!H11</f>
        <v>РОССИЯ</v>
      </c>
      <c r="I15" s="19" t="str">
        <f>[2]Форма3!I11</f>
        <v>не имеются</v>
      </c>
      <c r="J15" s="42">
        <v>870</v>
      </c>
      <c r="K15" s="40" t="str">
        <f>VLOOKUP(J15,ОО!C:E,3,FALSE)</f>
        <v>муниципальное бюджетное общеобразовательное учреждение средняя общеобразовательная школа (военвед) г.Зернограда</v>
      </c>
      <c r="L15" s="14">
        <v>11</v>
      </c>
      <c r="M15" s="13" t="s">
        <v>325</v>
      </c>
      <c r="N15" s="14">
        <v>25.6</v>
      </c>
    </row>
    <row r="16" spans="1:14" ht="21.6" customHeight="1" x14ac:dyDescent="0.3">
      <c r="A16" s="11" t="str">
        <f t="shared" si="0"/>
        <v>Зерноградский</v>
      </c>
      <c r="B16" s="12">
        <v>7</v>
      </c>
      <c r="C16" s="13" t="s">
        <v>2819</v>
      </c>
      <c r="D16" s="13" t="s">
        <v>2820</v>
      </c>
      <c r="E16" s="13" t="s">
        <v>2803</v>
      </c>
      <c r="F16" s="19" t="s">
        <v>329</v>
      </c>
      <c r="G16" s="15">
        <v>38072</v>
      </c>
      <c r="H16" s="19" t="str">
        <f>[2]Форма3!H12</f>
        <v>РОССИЯ</v>
      </c>
      <c r="I16" s="19" t="str">
        <f>[2]Форма3!I12</f>
        <v>не имеются</v>
      </c>
      <c r="J16" s="42">
        <v>866</v>
      </c>
      <c r="K16" s="40" t="str">
        <f>VLOOKUP(J16,ОО!C:E,3,FALSE)</f>
        <v>муниципальное бюджетное общеобразовательное учреждение гимназия г.Зернограда</v>
      </c>
      <c r="L16" s="14">
        <v>11</v>
      </c>
      <c r="M16" s="13" t="s">
        <v>325</v>
      </c>
      <c r="N16" s="14">
        <v>24</v>
      </c>
    </row>
    <row r="17" spans="1:14" ht="28.2" customHeight="1" x14ac:dyDescent="0.3">
      <c r="A17" s="11" t="str">
        <f t="shared" si="0"/>
        <v>Зерноградский</v>
      </c>
      <c r="B17" s="12">
        <v>8</v>
      </c>
      <c r="C17" s="13" t="s">
        <v>2821</v>
      </c>
      <c r="D17" s="13" t="s">
        <v>2822</v>
      </c>
      <c r="E17" s="13" t="s">
        <v>2823</v>
      </c>
      <c r="F17" s="19" t="s">
        <v>329</v>
      </c>
      <c r="G17" s="15">
        <v>38248</v>
      </c>
      <c r="H17" s="19" t="str">
        <f>[2]Форма3!H13</f>
        <v>РОССИЯ</v>
      </c>
      <c r="I17" s="19" t="str">
        <f>[2]Форма3!I13</f>
        <v>не имеются</v>
      </c>
      <c r="J17" s="42">
        <v>866</v>
      </c>
      <c r="K17" s="40" t="str">
        <f>VLOOKUP(J17,ОО!C:E,3,FALSE)</f>
        <v>муниципальное бюджетное общеобразовательное учреждение гимназия г.Зернограда</v>
      </c>
      <c r="L17" s="14">
        <v>11</v>
      </c>
      <c r="M17" s="13" t="s">
        <v>325</v>
      </c>
      <c r="N17" s="14">
        <v>22.7</v>
      </c>
    </row>
    <row r="18" spans="1:14" ht="22.95" customHeight="1" x14ac:dyDescent="0.3">
      <c r="A18" s="11" t="str">
        <f t="shared" si="0"/>
        <v>Зерноградский</v>
      </c>
      <c r="B18" s="12">
        <v>9</v>
      </c>
      <c r="C18" s="13" t="s">
        <v>2824</v>
      </c>
      <c r="D18" s="13" t="s">
        <v>2825</v>
      </c>
      <c r="E18" s="13" t="s">
        <v>2826</v>
      </c>
      <c r="F18" s="19" t="s">
        <v>328</v>
      </c>
      <c r="G18" s="15">
        <v>38212</v>
      </c>
      <c r="H18" s="19" t="str">
        <f>[2]Форма3!H14</f>
        <v>РОССИЯ</v>
      </c>
      <c r="I18" s="19" t="str">
        <f>[2]Форма3!I14</f>
        <v>не имеются</v>
      </c>
      <c r="J18" s="42">
        <v>866</v>
      </c>
      <c r="K18" s="40" t="str">
        <f>VLOOKUP(J18,ОО!C:E,3,FALSE)</f>
        <v>муниципальное бюджетное общеобразовательное учреждение гимназия г.Зернограда</v>
      </c>
      <c r="L18" s="14">
        <v>11</v>
      </c>
      <c r="M18" s="13" t="s">
        <v>325</v>
      </c>
      <c r="N18" s="14">
        <v>21</v>
      </c>
    </row>
    <row r="19" spans="1:14" ht="30.6" customHeight="1" x14ac:dyDescent="0.3">
      <c r="A19" s="11" t="str">
        <f t="shared" si="0"/>
        <v>Зерноградский</v>
      </c>
      <c r="B19" s="12">
        <v>10</v>
      </c>
      <c r="C19" s="13" t="s">
        <v>2827</v>
      </c>
      <c r="D19" s="13" t="s">
        <v>2828</v>
      </c>
      <c r="E19" s="13" t="s">
        <v>2818</v>
      </c>
      <c r="F19" s="19" t="s">
        <v>328</v>
      </c>
      <c r="G19" s="15">
        <v>38033</v>
      </c>
      <c r="H19" s="19" t="str">
        <f>[3]Форма3!H10</f>
        <v>РОССИЯ</v>
      </c>
      <c r="I19" s="19" t="str">
        <f>[3]Форма3!I10</f>
        <v>не имеются</v>
      </c>
      <c r="J19" s="42">
        <v>867</v>
      </c>
      <c r="K19" s="40" t="str">
        <f>VLOOKUP(J19,ОО!C:E,3,FALSE)</f>
        <v>муниципальное бюджетное общеобразовательное учреждение средняя общеобразовательная школа г.Зернограда</v>
      </c>
      <c r="L19" s="14">
        <v>11</v>
      </c>
      <c r="M19" s="13" t="s">
        <v>325</v>
      </c>
      <c r="N19" s="14">
        <v>20.399999999999999</v>
      </c>
    </row>
    <row r="20" spans="1:14" ht="37.799999999999997" customHeight="1" x14ac:dyDescent="0.3">
      <c r="A20" s="11" t="str">
        <f t="shared" si="0"/>
        <v>Зерноградский</v>
      </c>
      <c r="B20" s="12">
        <v>11</v>
      </c>
      <c r="C20" s="13" t="s">
        <v>2829</v>
      </c>
      <c r="D20" s="13" t="s">
        <v>2830</v>
      </c>
      <c r="E20" s="13" t="s">
        <v>2831</v>
      </c>
      <c r="F20" s="19" t="s">
        <v>328</v>
      </c>
      <c r="G20" s="15">
        <v>38360</v>
      </c>
      <c r="H20" s="19" t="str">
        <f>[4]Лист1!H46</f>
        <v>РОССИЯ</v>
      </c>
      <c r="I20" s="19" t="str">
        <f>[4]Лист1!I46</f>
        <v>не имеются</v>
      </c>
      <c r="J20" s="42">
        <v>870</v>
      </c>
      <c r="K20" s="40" t="str">
        <f>VLOOKUP(J20,ОО!C:E,3,FALSE)</f>
        <v>муниципальное бюджетное общеобразовательное учреждение средняя общеобразовательная школа (военвед) г.Зернограда</v>
      </c>
      <c r="L20" s="14">
        <v>11</v>
      </c>
      <c r="M20" s="13" t="s">
        <v>325</v>
      </c>
      <c r="N20" s="14">
        <v>20.3</v>
      </c>
    </row>
    <row r="21" spans="1:14" ht="33" customHeight="1" x14ac:dyDescent="0.3">
      <c r="A21" s="11" t="str">
        <f t="shared" si="0"/>
        <v>Зерноградский</v>
      </c>
      <c r="B21" s="12">
        <v>12</v>
      </c>
      <c r="C21" s="13" t="s">
        <v>2832</v>
      </c>
      <c r="D21" s="13" t="s">
        <v>2814</v>
      </c>
      <c r="E21" s="13" t="s">
        <v>2833</v>
      </c>
      <c r="F21" s="19" t="s">
        <v>329</v>
      </c>
      <c r="G21" s="15">
        <v>38353</v>
      </c>
      <c r="H21" s="19" t="str">
        <f>[4]Лист1!H47</f>
        <v>РОССИЯ</v>
      </c>
      <c r="I21" s="19" t="str">
        <f>[4]Лист1!I47</f>
        <v>не имеются</v>
      </c>
      <c r="J21" s="42">
        <v>1123</v>
      </c>
      <c r="K21" s="40" t="str">
        <f>VLOOKUP(J21,ОО!C:E,3,FALSE)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1" s="14">
        <v>11</v>
      </c>
      <c r="M21" s="13" t="s">
        <v>325</v>
      </c>
      <c r="N21" s="14">
        <v>18.2</v>
      </c>
    </row>
    <row r="22" spans="1:14" ht="30.6" customHeight="1" x14ac:dyDescent="0.3">
      <c r="A22" s="11" t="str">
        <f t="shared" si="0"/>
        <v>Зерноградский</v>
      </c>
      <c r="B22" s="12">
        <v>13</v>
      </c>
      <c r="C22" s="13" t="s">
        <v>2834</v>
      </c>
      <c r="D22" s="13" t="s">
        <v>2835</v>
      </c>
      <c r="E22" s="13" t="s">
        <v>2836</v>
      </c>
      <c r="F22" s="19" t="s">
        <v>329</v>
      </c>
      <c r="G22" s="15">
        <v>38311</v>
      </c>
      <c r="H22" s="19" t="str">
        <f>[5]Форма3!H75</f>
        <v>РОССИЯ</v>
      </c>
      <c r="I22" s="19" t="str">
        <f>[5]Форма3!I75</f>
        <v>не имеются</v>
      </c>
      <c r="J22" s="42">
        <v>866</v>
      </c>
      <c r="K22" s="40" t="str">
        <f>VLOOKUP(J22,ОО!C:E,3,FALSE)</f>
        <v>муниципальное бюджетное общеобразовательное учреждение гимназия г.Зернограда</v>
      </c>
      <c r="L22" s="14">
        <v>11</v>
      </c>
      <c r="M22" s="13" t="s">
        <v>325</v>
      </c>
      <c r="N22" s="14">
        <v>17.2</v>
      </c>
    </row>
    <row r="23" spans="1:14" ht="34.200000000000003" customHeight="1" x14ac:dyDescent="0.3">
      <c r="A23" s="11" t="str">
        <f t="shared" si="0"/>
        <v>Зерноградский</v>
      </c>
      <c r="B23" s="12">
        <v>14</v>
      </c>
      <c r="C23" s="13" t="s">
        <v>2837</v>
      </c>
      <c r="D23" s="13" t="s">
        <v>2838</v>
      </c>
      <c r="E23" s="13" t="s">
        <v>2839</v>
      </c>
      <c r="F23" s="19" t="s">
        <v>329</v>
      </c>
      <c r="G23" s="15">
        <v>38145</v>
      </c>
      <c r="H23" s="19" t="str">
        <f>[5]Форма3!H76</f>
        <v>РОССИЯ</v>
      </c>
      <c r="I23" s="19" t="str">
        <f>[5]Форма3!I76</f>
        <v>не имеются</v>
      </c>
      <c r="J23" s="42">
        <v>870</v>
      </c>
      <c r="K23" s="40" t="str">
        <f>VLOOKUP(J23,ОО!C:E,3,FALSE)</f>
        <v>муниципальное бюджетное общеобразовательное учреждение средняя общеобразовательная школа (военвед) г.Зернограда</v>
      </c>
      <c r="L23" s="14">
        <v>11</v>
      </c>
      <c r="M23" s="13" t="s">
        <v>325</v>
      </c>
      <c r="N23" s="14">
        <v>17</v>
      </c>
    </row>
    <row r="24" spans="1:14" ht="28.95" customHeight="1" x14ac:dyDescent="0.3">
      <c r="A24" s="11" t="str">
        <f t="shared" si="0"/>
        <v>Зерноградский</v>
      </c>
      <c r="B24" s="12">
        <v>15</v>
      </c>
      <c r="C24" s="13" t="s">
        <v>2840</v>
      </c>
      <c r="D24" s="13" t="s">
        <v>2841</v>
      </c>
      <c r="E24" s="13" t="s">
        <v>2812</v>
      </c>
      <c r="F24" s="19" t="s">
        <v>328</v>
      </c>
      <c r="G24" s="15">
        <v>38319</v>
      </c>
      <c r="H24" s="19" t="str">
        <f>[5]Форма3!H77</f>
        <v>РОССИЯ</v>
      </c>
      <c r="I24" s="19" t="str">
        <f>[5]Форма3!I77</f>
        <v>не имеются</v>
      </c>
      <c r="J24" s="42">
        <v>876</v>
      </c>
      <c r="K24" s="40" t="str">
        <f>VLOOKUP(J24,ОО!C:E,3,FALSE)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24" s="14">
        <v>11</v>
      </c>
      <c r="M24" s="13" t="s">
        <v>325</v>
      </c>
      <c r="N24" s="14">
        <v>9.6</v>
      </c>
    </row>
    <row r="25" spans="1:14" ht="27" customHeight="1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2021-11-19T11:13:42Z</dcterms:modified>
</cp:coreProperties>
</file>