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12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</externalReferences>
  <calcPr calcId="162913" refMode="R1C1"/>
</workbook>
</file>

<file path=xl/calcChain.xml><?xml version="1.0" encoding="utf-8"?>
<calcChain xmlns="http://schemas.openxmlformats.org/spreadsheetml/2006/main">
  <c r="C14" i="4" l="1"/>
  <c r="D14" i="4"/>
  <c r="E14" i="4"/>
  <c r="G14" i="4"/>
  <c r="H14" i="4"/>
  <c r="I14" i="4"/>
  <c r="C10" i="4" l="1"/>
  <c r="D10" i="4"/>
  <c r="E10" i="4"/>
  <c r="G10" i="4"/>
  <c r="H10" i="4"/>
  <c r="I10" i="4"/>
  <c r="C11" i="4"/>
  <c r="D11" i="4"/>
  <c r="E11" i="4"/>
  <c r="G11" i="4"/>
  <c r="H11" i="4"/>
  <c r="I11" i="4"/>
  <c r="C12" i="4" l="1"/>
  <c r="D12" i="4"/>
  <c r="E12" i="4"/>
  <c r="F12" i="4"/>
  <c r="G12" i="4"/>
  <c r="H12" i="4"/>
  <c r="I12" i="4"/>
  <c r="J12" i="4"/>
  <c r="C15" i="4" l="1"/>
  <c r="D15" i="4"/>
  <c r="E15" i="4"/>
  <c r="G15" i="4"/>
  <c r="H15" i="4"/>
  <c r="I15" i="4"/>
  <c r="C13" i="4" l="1"/>
  <c r="D13" i="4"/>
  <c r="E13" i="4"/>
  <c r="F13" i="4"/>
  <c r="G13" i="4"/>
  <c r="H13" i="4"/>
  <c r="I13" i="4"/>
  <c r="L11" i="4" l="1"/>
  <c r="L12" i="4"/>
  <c r="L13" i="4"/>
  <c r="L14" i="4"/>
  <c r="L15" i="4"/>
  <c r="A11" i="4" l="1"/>
  <c r="A12" i="4"/>
  <c r="A13" i="4"/>
  <c r="A14" i="4"/>
  <c r="A15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<sst xmlns="http://schemas.openxmlformats.org/spreadsheetml/2006/main" count="5343" uniqueCount="2801">
  <si>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</si>
  <si>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</si>
  <si>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</si>
  <si>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</si>
  <si>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</si>
  <si>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</si>
  <si>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</si>
  <si>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</si>
  <si>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</si>
  <si>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</si>
  <si>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</si>
  <si>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</si>
  <si>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</si>
  <si>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</si>
  <si>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</si>
  <si>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</si>
  <si>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</si>
  <si>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</si>
  <si>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</si>
  <si>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</si>
  <si>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</si>
  <si>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</si>
  <si>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</si>
  <si>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</si>
  <si>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</si>
  <si>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</si>
  <si>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</si>
  <si>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</si>
  <si>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</si>
  <si>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</si>
  <si>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</si>
  <si>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</si>
  <si>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</si>
  <si>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</si>
  <si>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</si>
  <si>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</si>
  <si>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</si>
  <si>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</si>
  <si>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</si>
  <si>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</si>
  <si>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</si>
  <si>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</si>
  <si>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</si>
  <si>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</si>
  <si>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</si>
  <si>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</si>
  <si>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</si>
  <si>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</si>
  <si>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</si>
  <si>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</si>
  <si>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</si>
  <si>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</si>
  <si>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</si>
  <si>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</si>
  <si>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</si>
  <si>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</si>
  <si>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</si>
  <si>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</si>
  <si>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</si>
  <si>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</si>
  <si>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</si>
  <si>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</si>
  <si>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</si>
  <si>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</si>
  <si>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</si>
  <si>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</si>
  <si>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</si>
  <si>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</si>
  <si>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</si>
  <si>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</si>
  <si>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</si>
  <si>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</si>
  <si>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</si>
  <si>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</si>
  <si>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</si>
  <si>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</si>
  <si>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</si>
  <si>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</si>
  <si>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</si>
  <si>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</si>
  <si>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</si>
  <si>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</si>
  <si>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</si>
  <si>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</si>
  <si>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</si>
  <si>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</si>
  <si>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</si>
  <si>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</si>
  <si>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</si>
  <si>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</si>
  <si>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</si>
  <si>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</si>
  <si>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</si>
  <si>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</si>
  <si>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</si>
  <si>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</si>
  <si>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</si>
  <si>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</si>
  <si>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</si>
  <si>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</si>
  <si>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</si>
  <si>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</si>
  <si>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</si>
  <si>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</si>
  <si>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</si>
  <si>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</si>
  <si>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</si>
  <si>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</si>
  <si>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</si>
  <si>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</si>
  <si>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</si>
  <si>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</si>
  <si>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</si>
  <si>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</si>
  <si>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</si>
  <si>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</si>
  <si>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</si>
  <si>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</si>
  <si>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</si>
  <si>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</si>
  <si>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</si>
  <si>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</si>
  <si>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</si>
  <si>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</si>
  <si>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</si>
  <si>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</si>
  <si>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</si>
  <si>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</si>
  <si>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</si>
  <si>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</si>
  <si>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</si>
  <si>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</si>
  <si>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</si>
  <si>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</si>
  <si>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</si>
  <si>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</si>
  <si>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</si>
  <si>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</si>
  <si>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</si>
  <si>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</si>
  <si>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</si>
  <si>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</si>
  <si>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</si>
  <si>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</si>
  <si>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</si>
  <si>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</si>
  <si>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</si>
  <si>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</si>
  <si>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</si>
  <si>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</si>
  <si>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</si>
  <si>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</si>
  <si>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</si>
  <si>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</si>
  <si>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</si>
  <si>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</si>
  <si>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</si>
  <si>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</si>
  <si>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</si>
  <si>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</si>
  <si>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</si>
  <si>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</si>
  <si>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</si>
  <si>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</si>
  <si>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</si>
  <si>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</si>
  <si>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</si>
  <si>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</si>
  <si>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</si>
  <si>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</si>
  <si>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</si>
  <si>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</si>
  <si>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</si>
  <si>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</si>
  <si>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</si>
  <si>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</si>
  <si>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</si>
  <si>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</si>
  <si>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</si>
  <si>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</si>
  <si>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</si>
  <si>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</si>
  <si>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</si>
  <si>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</si>
  <si>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</si>
  <si>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</si>
  <si>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</si>
  <si>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</si>
  <si>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</si>
  <si>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</si>
  <si>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</si>
  <si>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</si>
  <si>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</si>
  <si>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</si>
  <si>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</si>
  <si>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</si>
  <si>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</si>
  <si>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</si>
  <si>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</si>
  <si>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</si>
  <si>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</si>
  <si>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</si>
  <si>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</si>
  <si>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</si>
  <si>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</si>
  <si>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</si>
  <si>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</si>
  <si>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</si>
  <si>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</si>
  <si>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</si>
  <si>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</si>
  <si>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</si>
  <si>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</si>
  <si>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</si>
  <si>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</si>
  <si>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</si>
  <si>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</si>
  <si>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</si>
  <si>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</si>
  <si>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</si>
  <si>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</si>
  <si>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</si>
  <si>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</si>
  <si>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</si>
  <si>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</si>
  <si>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</si>
  <si>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</si>
  <si>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</si>
  <si>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</si>
  <si>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</si>
  <si>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</si>
  <si>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</si>
  <si>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</si>
  <si>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</si>
  <si>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</si>
  <si>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</si>
  <si>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</si>
  <si>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</si>
  <si>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</si>
  <si>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</si>
  <si>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</si>
  <si>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</si>
  <si>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</si>
  <si>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</si>
  <si>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</si>
  <si>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</si>
  <si>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</si>
  <si>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</si>
  <si>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</si>
  <si>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</si>
  <si>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</si>
  <si>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</si>
  <si>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</si>
  <si>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</si>
  <si>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</si>
  <si>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</si>
  <si>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</si>
  <si>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</si>
  <si>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</si>
  <si>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</si>
  <si>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</si>
  <si>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</si>
  <si>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</si>
  <si>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</si>
  <si>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</si>
  <si>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</si>
  <si>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</si>
  <si>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</si>
  <si>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</si>
  <si>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</si>
  <si>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</si>
  <si>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</si>
  <si>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</si>
  <si>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</si>
  <si>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</si>
  <si>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</si>
  <si>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</si>
  <si>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</si>
  <si>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</si>
  <si>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</si>
  <si>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</si>
  <si>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</si>
  <si>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</si>
  <si>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</si>
  <si>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</si>
  <si>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</si>
  <si>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</si>
  <si>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</si>
  <si>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</si>
  <si>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</si>
  <si>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</si>
  <si>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</si>
  <si>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</si>
  <si>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</si>
  <si>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</si>
  <si>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</si>
  <si>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</si>
  <si>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</si>
  <si>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</si>
  <si>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</si>
  <si>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</si>
  <si>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</si>
  <si>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</si>
  <si>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</si>
  <si>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</si>
  <si>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</si>
  <si>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</si>
  <si>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</si>
  <si>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</si>
  <si>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</si>
  <si>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</si>
  <si>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</si>
  <si>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</si>
  <si>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</si>
  <si>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</si>
  <si>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</si>
  <si>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</si>
  <si>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</si>
  <si>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</si>
  <si>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</si>
  <si>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</si>
  <si>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</si>
  <si>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</si>
  <si>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</si>
  <si>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</si>
  <si>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</si>
  <si>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</si>
  <si>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</si>
  <si>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</si>
  <si>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</si>
  <si>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</si>
  <si>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</si>
  <si>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</si>
  <si>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</si>
  <si>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</si>
  <si>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</si>
  <si>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</si>
  <si>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</si>
  <si>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</si>
  <si>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</si>
  <si>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</si>
  <si>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</si>
  <si>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</si>
  <si>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</si>
  <si>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</si>
  <si>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</si>
  <si>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</si>
  <si>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</si>
  <si>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</si>
  <si>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</si>
  <si>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</si>
  <si>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</si>
  <si>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</si>
  <si>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</si>
  <si>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</si>
  <si>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</si>
  <si>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</si>
  <si>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</si>
  <si>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</si>
  <si>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</si>
  <si>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</si>
  <si>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</si>
  <si>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</si>
  <si>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</si>
  <si>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</si>
  <si>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</si>
  <si>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</si>
  <si>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</si>
  <si>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</si>
  <si>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</si>
  <si>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</si>
  <si>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</si>
  <si>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</si>
  <si>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</si>
  <si>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</si>
  <si>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</si>
  <si>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</si>
  <si>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</si>
  <si>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</si>
  <si>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</si>
  <si>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</si>
  <si>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</si>
  <si>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</si>
  <si>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</si>
  <si>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</si>
  <si>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</si>
  <si>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</si>
  <si>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</si>
  <si>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</si>
  <si>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</si>
  <si>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</si>
  <si>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</si>
  <si>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</si>
  <si>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</si>
  <si>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</si>
  <si>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</si>
  <si>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</si>
  <si>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</si>
  <si>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</si>
  <si>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</si>
  <si>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</si>
  <si>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</si>
  <si>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</si>
  <si>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</si>
  <si>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</si>
  <si>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</si>
  <si>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</si>
  <si>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</si>
  <si>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</si>
  <si>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</si>
  <si>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</si>
  <si>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</si>
  <si>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</si>
  <si>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</si>
  <si>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</si>
  <si>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</si>
  <si>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</si>
  <si>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</si>
  <si>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</si>
  <si>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</si>
  <si>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</si>
  <si>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</si>
  <si>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</si>
  <si>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</si>
  <si>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</si>
  <si>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</si>
  <si>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</si>
  <si>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</si>
  <si>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</si>
  <si>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</si>
  <si>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</si>
  <si>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</si>
  <si>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</si>
  <si>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</si>
  <si>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</si>
  <si>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</si>
  <si>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</si>
  <si>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</si>
  <si>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</si>
  <si>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</si>
  <si>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</si>
  <si>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</si>
  <si>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</si>
  <si>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</si>
  <si>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</si>
  <si>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</si>
  <si>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</si>
  <si>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</si>
  <si>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</si>
  <si>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</si>
  <si>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</si>
  <si>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</si>
  <si>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</si>
  <si>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</si>
  <si>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</si>
  <si>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</si>
  <si>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</si>
  <si>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</si>
  <si>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</si>
  <si>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</si>
  <si>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</si>
  <si>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</si>
  <si>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</si>
  <si>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</si>
  <si>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</si>
  <si>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</si>
  <si>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</si>
  <si>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</si>
  <si>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</si>
  <si>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</si>
  <si>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</si>
  <si>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</si>
  <si>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</si>
  <si>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</si>
  <si>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</si>
  <si>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</si>
  <si>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</si>
  <si>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</si>
  <si>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</si>
  <si>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</si>
  <si>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</si>
  <si>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</si>
  <si>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</si>
  <si>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</si>
  <si>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</si>
  <si>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</si>
  <si>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</si>
  <si>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</si>
  <si>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</si>
  <si>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</si>
  <si>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</si>
  <si>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</si>
  <si>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</si>
  <si>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</si>
  <si>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</si>
  <si>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</si>
  <si>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</si>
  <si>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</si>
  <si>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</si>
  <si>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</si>
  <si>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</si>
  <si>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</si>
  <si>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</si>
  <si>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</si>
  <si>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</si>
  <si>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</si>
  <si>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</si>
  <si>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</si>
  <si>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</si>
  <si>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</si>
  <si>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</si>
  <si>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</si>
  <si>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</si>
  <si>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</si>
  <si>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</si>
  <si>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</si>
  <si>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</si>
  <si>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</si>
  <si>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</si>
  <si>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</si>
  <si>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</si>
  <si>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</si>
  <si>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</si>
  <si>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</si>
  <si>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</si>
  <si>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</si>
  <si>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</si>
  <si>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</si>
  <si>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</si>
  <si>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</si>
  <si>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</si>
  <si>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</si>
  <si>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</si>
  <si>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</si>
  <si>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</si>
  <si>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</si>
  <si>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</si>
  <si>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</si>
  <si>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</si>
  <si>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</si>
  <si>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</si>
  <si>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</si>
  <si>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</si>
  <si>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</si>
  <si>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</si>
  <si>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</si>
  <si>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</si>
  <si>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</si>
  <si>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</si>
  <si>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</si>
  <si>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</si>
  <si>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</si>
  <si>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</si>
  <si>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</si>
  <si>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</si>
  <si>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</si>
  <si>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</si>
  <si>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</si>
  <si>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</si>
  <si>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</si>
  <si>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</si>
  <si>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</si>
  <si>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</si>
  <si>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</si>
  <si>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</si>
  <si>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</si>
  <si>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</si>
  <si>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</si>
  <si>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</si>
  <si>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</si>
  <si>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</si>
  <si>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</si>
  <si>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</si>
  <si>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</si>
  <si>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</si>
  <si>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</si>
  <si>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</si>
  <si>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</si>
  <si>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</si>
  <si>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</si>
  <si>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</si>
  <si>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</si>
  <si>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</si>
  <si>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</si>
  <si>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</si>
  <si>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</si>
  <si>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</si>
  <si>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</si>
  <si>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</si>
  <si>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</si>
  <si>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</si>
  <si>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</si>
  <si>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</si>
  <si>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</si>
  <si>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</si>
  <si>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</si>
  <si>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</si>
  <si>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</si>
  <si>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</si>
  <si>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</si>
  <si>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</si>
  <si>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</si>
  <si>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</si>
  <si>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</si>
  <si>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</si>
  <si>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</si>
  <si>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</si>
  <si>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</si>
  <si>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</si>
  <si>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</si>
  <si>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</si>
  <si>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</si>
  <si>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</si>
  <si>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</si>
  <si>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</si>
  <si>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</si>
  <si>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</si>
  <si>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</si>
  <si>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</si>
  <si>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</si>
  <si>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</si>
  <si>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</si>
  <si>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</si>
  <si>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</si>
  <si>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</si>
  <si>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</si>
  <si>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</si>
  <si>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</si>
  <si>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</si>
  <si>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</si>
  <si>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</si>
  <si>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</si>
  <si>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</si>
  <si>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</si>
  <si>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</si>
  <si>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</si>
  <si>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</si>
  <si>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</si>
  <si>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</si>
  <si>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</si>
  <si>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</si>
  <si>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</si>
  <si>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</si>
  <si>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</si>
  <si>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</si>
  <si>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</si>
  <si>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</si>
  <si>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</si>
  <si>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</si>
  <si>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</si>
  <si>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</si>
  <si>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</si>
  <si>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</si>
  <si>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</si>
  <si>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</si>
  <si>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</si>
  <si>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</si>
  <si>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</si>
  <si>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</si>
  <si>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</si>
  <si>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</si>
  <si>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</si>
  <si>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</si>
  <si>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</si>
  <si>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</si>
  <si>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</si>
  <si>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</si>
  <si>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</si>
  <si>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</si>
  <si>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</si>
  <si>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</si>
  <si>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</si>
  <si>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</si>
  <si>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</si>
  <si>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</si>
  <si>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</si>
  <si>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</si>
  <si>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</si>
  <si>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</si>
  <si>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</si>
  <si>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</si>
  <si>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</si>
  <si>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</si>
  <si>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</si>
  <si>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</si>
  <si>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</si>
  <si>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</si>
  <si>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</si>
  <si>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</si>
  <si>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</si>
  <si>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</si>
  <si>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</si>
  <si>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</si>
  <si>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</si>
  <si>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</si>
  <si>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</si>
  <si>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</si>
  <si>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</si>
  <si>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</si>
  <si>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</si>
  <si>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</si>
  <si>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</si>
  <si>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</si>
  <si>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</si>
  <si>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</si>
  <si>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</si>
  <si>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</si>
  <si>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</si>
  <si>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</si>
  <si>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</si>
  <si>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</si>
  <si>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</si>
  <si>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</si>
  <si>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</si>
  <si>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</si>
  <si>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</si>
  <si>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</si>
  <si>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</si>
  <si>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</si>
  <si>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</si>
  <si>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</si>
  <si>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</si>
  <si>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</si>
  <si>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</si>
  <si>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</si>
  <si>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</si>
  <si>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</si>
  <si>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</si>
  <si>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</si>
  <si>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</si>
  <si>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</si>
  <si>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</si>
  <si>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</si>
  <si>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</si>
  <si>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</si>
  <si>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</si>
  <si>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</si>
  <si>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</si>
  <si>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</si>
  <si>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</si>
  <si>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</si>
  <si>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</si>
  <si>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</si>
  <si>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</si>
  <si>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</si>
  <si>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</si>
  <si>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</si>
  <si>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</si>
  <si>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</si>
  <si>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</si>
  <si>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</si>
  <si>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</si>
  <si>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</si>
  <si>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</si>
  <si>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</si>
  <si>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</si>
  <si>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</si>
  <si>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</si>
  <si>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</si>
  <si>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</si>
  <si>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</si>
  <si>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</si>
  <si>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</si>
  <si>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</si>
  <si>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</si>
  <si>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</si>
  <si>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</si>
  <si>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</si>
  <si>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</si>
  <si>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</si>
  <si>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</si>
  <si>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</si>
  <si>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</si>
  <si>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</si>
  <si>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</si>
  <si>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</si>
  <si>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</si>
  <si>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</si>
  <si>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</si>
  <si>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</si>
  <si>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</si>
  <si>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</si>
  <si>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</si>
  <si>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</si>
  <si>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</si>
  <si>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</si>
  <si>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</si>
  <si>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</si>
  <si>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</si>
  <si>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</si>
  <si>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</si>
  <si>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</si>
  <si>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</si>
  <si>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</si>
  <si>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</si>
  <si>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</si>
  <si>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</si>
  <si>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</si>
  <si>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</si>
  <si>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</si>
  <si>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</si>
  <si>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</si>
  <si>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</si>
  <si>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</si>
  <si>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</si>
  <si>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</si>
  <si>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</si>
  <si>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</si>
  <si>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</si>
  <si>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</si>
  <si>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</si>
  <si>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</si>
  <si>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</si>
  <si>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</si>
  <si>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</si>
  <si>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</si>
  <si>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</si>
  <si>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</si>
  <si>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</si>
  <si>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</si>
  <si>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</si>
  <si>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</si>
  <si>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</si>
  <si>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</si>
  <si>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</si>
  <si>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</si>
  <si>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</si>
  <si>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</si>
  <si>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</si>
  <si>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</si>
  <si>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</si>
  <si>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</si>
  <si>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</si>
  <si>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</si>
  <si>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</si>
  <si>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</si>
  <si>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</si>
  <si>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</si>
  <si>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</si>
  <si>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</si>
  <si>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</si>
  <si>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</si>
  <si>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</si>
  <si>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</si>
  <si>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</si>
  <si>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</si>
  <si>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</si>
  <si>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</si>
  <si>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</si>
  <si>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</si>
  <si>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</si>
  <si>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</si>
  <si>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</si>
  <si>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</si>
  <si>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</si>
  <si>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</si>
  <si>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</si>
  <si>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</si>
  <si>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</si>
  <si>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</si>
  <si>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</si>
  <si>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</si>
  <si>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</si>
  <si>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</si>
  <si>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</si>
  <si>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</si>
  <si>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</si>
  <si>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</si>
  <si>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</si>
  <si>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</si>
  <si>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</si>
  <si>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</si>
  <si>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</si>
  <si>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</si>
  <si>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</si>
  <si>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</si>
  <si>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</si>
  <si>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</si>
  <si>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</si>
  <si>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</si>
  <si>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</si>
  <si>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</si>
  <si>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</si>
  <si>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</si>
  <si>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</si>
  <si>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</si>
  <si>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</si>
  <si>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</si>
  <si>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</si>
  <si>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</si>
  <si>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</si>
  <si>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</si>
  <si>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</si>
  <si>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</si>
  <si>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</si>
  <si>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</si>
  <si>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</si>
  <si>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</si>
  <si>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</si>
  <si>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</si>
  <si>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</si>
  <si>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</si>
  <si>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</si>
  <si>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</si>
  <si>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</si>
  <si>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</si>
  <si>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</si>
  <si>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</si>
  <si>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</si>
  <si>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</si>
  <si>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</si>
  <si>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</si>
  <si>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</si>
  <si>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</si>
  <si>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</si>
  <si>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</si>
  <si>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</si>
  <si>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</si>
  <si>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</si>
  <si>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</si>
  <si>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</si>
  <si>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</si>
  <si>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</si>
  <si>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</si>
  <si>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</si>
  <si>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</si>
  <si>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</si>
  <si>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</si>
  <si>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</si>
  <si>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</si>
  <si>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</si>
  <si>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</si>
  <si>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</si>
  <si>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</si>
  <si>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</si>
  <si>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</si>
  <si>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</si>
  <si>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</si>
  <si>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</si>
  <si>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</si>
  <si>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</si>
  <si>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</si>
  <si>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</si>
  <si>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</si>
  <si>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</si>
  <si>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</si>
  <si>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</si>
  <si>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</si>
  <si>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</si>
  <si>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</si>
  <si>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</si>
  <si>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</si>
  <si>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</si>
  <si>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</si>
  <si>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</si>
  <si>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</si>
  <si>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</si>
  <si>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</si>
  <si>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</si>
  <si>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</si>
  <si>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</si>
  <si>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</si>
  <si>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</si>
  <si>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</si>
  <si>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</si>
  <si>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</si>
  <si>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</si>
  <si>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</si>
  <si>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</si>
  <si>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</si>
  <si>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</si>
  <si>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</si>
  <si>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</si>
  <si>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</si>
  <si>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</si>
  <si>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</si>
  <si>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</si>
  <si>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</si>
  <si>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</si>
  <si>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</si>
  <si>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</si>
  <si>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</si>
  <si>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</si>
  <si>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</si>
  <si>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</si>
  <si>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</si>
  <si>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</si>
  <si>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</si>
  <si>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</si>
  <si>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</si>
  <si>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</si>
  <si>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</si>
  <si>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</si>
  <si>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</si>
  <si>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</si>
  <si>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</si>
  <si>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</si>
  <si>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</si>
  <si>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</si>
  <si>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</si>
  <si>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</si>
  <si>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</si>
  <si>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</si>
  <si>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</si>
  <si>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</si>
  <si>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</si>
  <si>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</si>
  <si>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</si>
  <si>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</si>
  <si>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</si>
  <si>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</si>
  <si>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</si>
  <si>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</si>
  <si>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</si>
  <si>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</si>
  <si>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</si>
  <si>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</si>
  <si>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</si>
  <si>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</si>
  <si>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</si>
  <si>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</si>
  <si>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</si>
  <si>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</si>
  <si>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</si>
  <si>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</si>
  <si>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</si>
  <si>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</si>
  <si>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</si>
  <si>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</si>
  <si>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</si>
  <si>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</si>
  <si>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</si>
  <si>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</si>
  <si>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</si>
  <si>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</si>
  <si>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</si>
  <si>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</si>
  <si>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</si>
  <si>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</si>
  <si>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</si>
  <si>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</si>
  <si>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</si>
  <si>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</si>
  <si>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</si>
  <si>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</si>
  <si>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</si>
  <si>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</si>
  <si>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</si>
  <si>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</si>
  <si>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</si>
  <si>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</si>
  <si>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</si>
  <si>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</si>
  <si>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</si>
  <si>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</si>
  <si>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</si>
  <si>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</si>
  <si>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</si>
  <si>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</si>
  <si>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</si>
  <si>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</si>
  <si>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</si>
  <si>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</si>
  <si>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</si>
  <si>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</si>
  <si>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</si>
  <si>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</si>
  <si>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</si>
  <si>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</si>
  <si>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</si>
  <si>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</si>
  <si>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</si>
  <si>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</si>
  <si>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</si>
  <si>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</si>
  <si>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</si>
  <si>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</si>
  <si>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</si>
  <si>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</si>
  <si>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</si>
  <si>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</si>
  <si>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</si>
  <si>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</si>
  <si>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</si>
  <si>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</si>
  <si>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</si>
  <si>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</si>
  <si>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</si>
  <si>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</si>
  <si>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</si>
  <si>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</si>
  <si>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</si>
  <si>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</si>
  <si>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</si>
  <si>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</si>
  <si>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</si>
  <si>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</si>
  <si>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</si>
  <si>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</si>
  <si>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</si>
  <si>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</si>
  <si>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</si>
  <si>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</si>
  <si>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</si>
  <si>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</si>
  <si>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</si>
  <si>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</si>
  <si>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</si>
  <si>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</si>
  <si>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</si>
  <si>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</si>
  <si>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</si>
  <si>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</si>
  <si>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</si>
  <si>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</si>
  <si>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</si>
  <si>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</si>
  <si>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</si>
  <si>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</si>
  <si>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</si>
  <si>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</si>
  <si>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</si>
  <si>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</si>
  <si>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</si>
  <si>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</si>
  <si>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</si>
  <si>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</si>
  <si>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</si>
  <si>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</si>
  <si>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</si>
  <si>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</si>
  <si>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</si>
  <si>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</si>
  <si>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</si>
  <si>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</si>
  <si>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</si>
  <si>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</si>
  <si>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</si>
  <si>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</si>
  <si>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</si>
  <si>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</si>
  <si>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</si>
  <si>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</si>
  <si>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</si>
  <si>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</si>
  <si>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</si>
  <si>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</si>
  <si>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</si>
  <si>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</si>
  <si>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</si>
  <si>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</si>
  <si>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</si>
  <si>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</si>
  <si>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</si>
  <si>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</si>
  <si>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</si>
  <si>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</si>
  <si>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</si>
  <si>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</si>
  <si>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</si>
  <si>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</si>
  <si>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</si>
  <si>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</si>
  <si>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</si>
  <si>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</si>
  <si>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</si>
  <si>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</si>
  <si>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</si>
  <si>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</si>
  <si>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</si>
  <si>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</si>
  <si>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</si>
  <si>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</si>
  <si>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</si>
  <si>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</si>
  <si>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</si>
  <si>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</si>
  <si>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</si>
  <si>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</si>
  <si>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</si>
  <si>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</si>
  <si>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</si>
  <si>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</si>
  <si>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</si>
  <si>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</si>
  <si>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</si>
  <si>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</si>
  <si>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</si>
  <si>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</si>
  <si>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</si>
  <si>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</si>
  <si>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</si>
  <si>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</si>
  <si>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</si>
  <si>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</si>
  <si>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</si>
  <si>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</si>
  <si>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</si>
  <si>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</si>
  <si>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</si>
  <si>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</si>
  <si>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</si>
  <si>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</si>
  <si>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</si>
  <si>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</si>
  <si>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</si>
  <si>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</si>
  <si>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</si>
  <si>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</si>
  <si>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</si>
  <si>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</si>
  <si>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</si>
  <si>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</si>
  <si>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</si>
  <si>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</si>
  <si>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</si>
  <si>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</si>
  <si>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</si>
  <si>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</si>
  <si>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</si>
  <si>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</si>
  <si>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</si>
  <si>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</si>
  <si>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</si>
  <si>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</si>
  <si>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</si>
  <si>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</si>
  <si>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</si>
  <si>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</si>
  <si>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</si>
  <si>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</si>
  <si>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</si>
  <si>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</si>
  <si>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</si>
  <si>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</si>
  <si>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</si>
  <si>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</si>
  <si>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</si>
  <si>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</si>
  <si>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</si>
  <si>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</si>
  <si>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</si>
  <si>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</si>
  <si>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</si>
  <si>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</si>
  <si>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</si>
  <si>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</si>
  <si>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</si>
  <si>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</si>
  <si>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</si>
  <si>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</si>
  <si>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</si>
  <si>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</si>
  <si>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</si>
  <si>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</si>
  <si>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</si>
  <si>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</si>
  <si>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</si>
  <si>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</si>
  <si>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</si>
  <si>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</si>
  <si>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</si>
  <si>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</si>
  <si>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</si>
  <si>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</si>
  <si>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</si>
  <si>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</si>
  <si>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</si>
  <si>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</si>
  <si>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</si>
  <si>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</si>
  <si>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</si>
  <si>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</si>
  <si>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</si>
  <si>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</si>
  <si>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</si>
  <si>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</si>
  <si>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</si>
  <si>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</si>
  <si>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</si>
  <si>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</si>
  <si>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</si>
  <si>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</si>
  <si>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</si>
  <si>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</si>
  <si>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</si>
  <si>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</si>
  <si>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</si>
  <si>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</si>
  <si>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</si>
  <si>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</si>
  <si>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</si>
  <si>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</si>
  <si>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</si>
  <si>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</si>
  <si>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</si>
  <si>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</si>
  <si>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</si>
  <si>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</si>
  <si>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</si>
  <si>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</si>
  <si>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</si>
  <si>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</si>
  <si>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</si>
  <si>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</si>
  <si>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</si>
  <si>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</si>
  <si>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</si>
  <si>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</si>
  <si>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</si>
  <si>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</si>
  <si>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</si>
  <si>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</si>
  <si>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</si>
  <si>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</si>
  <si>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</si>
  <si>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</si>
  <si>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</si>
  <si>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</si>
  <si>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</si>
  <si>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</si>
  <si>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</si>
  <si>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</si>
  <si>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</si>
  <si>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</si>
  <si>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</si>
  <si>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</si>
  <si>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</si>
  <si>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</si>
  <si>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</si>
  <si>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</si>
  <si>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</si>
  <si>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</si>
  <si>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</si>
  <si>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</si>
  <si>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</si>
  <si>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</si>
  <si>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</si>
  <si>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</si>
  <si>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</si>
  <si>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</si>
  <si>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</si>
  <si>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</si>
  <si>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</si>
  <si>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</si>
  <si>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</si>
  <si>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</si>
  <si>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</si>
  <si>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</si>
  <si>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</si>
  <si>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</si>
  <si>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</si>
  <si>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</si>
  <si>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</si>
  <si>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</si>
  <si>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</si>
  <si>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</si>
  <si>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</si>
  <si>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</si>
  <si>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</si>
  <si>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</si>
  <si>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</si>
  <si>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</si>
  <si>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</si>
  <si>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</si>
  <si>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</si>
  <si>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</si>
  <si>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</si>
  <si>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</si>
  <si>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</si>
  <si>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</si>
  <si>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</si>
  <si>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</si>
  <si>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</si>
  <si>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</si>
  <si>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</si>
  <si>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</si>
  <si>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</si>
  <si>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</si>
  <si>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</si>
  <si>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</si>
  <si>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</si>
  <si>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</si>
  <si>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</si>
  <si>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</si>
  <si>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</si>
  <si>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</si>
  <si>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</si>
  <si>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</si>
  <si>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</si>
  <si>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</si>
  <si>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</si>
  <si>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</si>
  <si>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</si>
  <si>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</si>
  <si>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</si>
  <si>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</si>
  <si>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</si>
  <si>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</si>
  <si>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</si>
  <si>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</si>
  <si>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</si>
  <si>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</si>
  <si>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</si>
  <si>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</si>
  <si>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</si>
  <si>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</si>
  <si>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</si>
  <si>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</si>
  <si>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</si>
  <si>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</si>
  <si>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</si>
  <si>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</si>
  <si>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</si>
  <si>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</si>
  <si>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</si>
  <si>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</si>
  <si>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</si>
  <si>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</si>
  <si>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</si>
  <si>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</si>
  <si>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</si>
  <si>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</si>
  <si>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</si>
  <si>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</si>
  <si>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</si>
  <si>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</si>
  <si>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</si>
  <si>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</si>
  <si>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</si>
  <si>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</si>
  <si>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</si>
  <si>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</si>
  <si>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</si>
  <si>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</si>
  <si>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</si>
  <si>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</si>
  <si>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</si>
  <si>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</si>
  <si>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</si>
  <si>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</si>
  <si>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</si>
  <si>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</si>
  <si>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</si>
  <si>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</si>
  <si>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</si>
  <si>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</si>
  <si>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</si>
  <si>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</si>
  <si>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</si>
  <si>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</si>
  <si>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</si>
  <si>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</si>
  <si>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</si>
  <si>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</si>
  <si>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</si>
  <si>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</si>
  <si>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</si>
  <si>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</si>
  <si>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</si>
  <si>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</si>
  <si>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</si>
  <si>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</si>
  <si>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</si>
  <si>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</si>
  <si>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</si>
  <si>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</si>
  <si>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</si>
  <si>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</si>
  <si>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</si>
  <si>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</si>
  <si>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</si>
  <si>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</si>
  <si>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</si>
  <si>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</si>
  <si>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</si>
  <si>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</si>
  <si>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</si>
  <si>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</si>
  <si>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</si>
  <si>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</si>
  <si>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</si>
  <si>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</si>
  <si>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</si>
  <si>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</si>
  <si>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</si>
  <si>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</si>
  <si>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</si>
  <si>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</si>
  <si>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</si>
  <si>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</si>
  <si>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</si>
  <si>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</si>
  <si>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</si>
  <si>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</si>
  <si>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</si>
  <si>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</si>
  <si>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</si>
  <si>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</si>
  <si>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</si>
  <si>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</si>
  <si>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</si>
  <si>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</si>
  <si>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</si>
  <si>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</si>
  <si>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</si>
  <si>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</si>
  <si>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</si>
  <si>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</si>
  <si>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</si>
  <si>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</si>
  <si>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</si>
  <si>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</si>
  <si>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</si>
  <si>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</si>
  <si>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</si>
  <si>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</si>
  <si>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</si>
  <si>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</si>
  <si>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</si>
  <si>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</si>
  <si>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</si>
  <si>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</si>
  <si>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</si>
  <si>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</si>
  <si>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</si>
  <si>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</si>
  <si>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</si>
  <si>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</si>
  <si>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</si>
  <si>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</si>
  <si>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</si>
  <si>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</si>
  <si>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</si>
  <si>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</si>
  <si>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</si>
  <si>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</si>
  <si>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</si>
  <si>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</si>
  <si>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</si>
  <si>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</si>
  <si>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</si>
  <si>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</si>
  <si>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</si>
  <si>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</si>
  <si>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</si>
  <si>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</si>
  <si>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</si>
  <si>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</si>
  <si>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</si>
  <si>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</si>
  <si>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</si>
  <si>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</si>
  <si>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</si>
  <si>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</si>
  <si>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</si>
  <si>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</si>
  <si>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</si>
  <si>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</si>
  <si>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</si>
  <si>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</si>
  <si>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</si>
  <si>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</si>
  <si>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</si>
  <si>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</si>
  <si>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</si>
  <si>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</si>
  <si>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</si>
  <si>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</si>
  <si>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</si>
  <si>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</si>
  <si>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</si>
  <si>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</si>
  <si>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</si>
  <si>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</si>
  <si>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</si>
  <si>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</si>
  <si>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</si>
  <si>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</si>
  <si>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</si>
  <si>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</si>
  <si>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</si>
  <si>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</si>
  <si>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</si>
  <si>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</si>
  <si>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</si>
  <si>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</si>
  <si>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</si>
  <si>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</si>
  <si>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</si>
  <si>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</si>
  <si>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</si>
  <si>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</si>
  <si>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</si>
  <si>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</si>
  <si>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</si>
  <si>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</si>
  <si>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</si>
  <si>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</si>
  <si>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</si>
  <si>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</si>
  <si>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</si>
  <si>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</si>
  <si>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</si>
  <si>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</si>
  <si>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</si>
  <si>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</si>
  <si>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</si>
  <si>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</si>
  <si>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</si>
  <si>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</si>
  <si>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</si>
  <si>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</si>
  <si>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</si>
  <si>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</si>
  <si>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</si>
  <si>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</si>
  <si>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</si>
  <si>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</si>
  <si>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</si>
  <si>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</si>
  <si>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</si>
  <si>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</si>
  <si>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</si>
  <si>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</si>
  <si>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</si>
  <si>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</si>
  <si>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</si>
  <si>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</si>
  <si>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</si>
  <si>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</si>
  <si>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</si>
  <si>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</si>
  <si>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</si>
  <si>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</si>
  <si>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</si>
  <si>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</si>
  <si>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</si>
  <si>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</si>
  <si>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</si>
  <si>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</si>
  <si>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</si>
  <si>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</si>
  <si>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</si>
  <si>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</si>
  <si>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</si>
  <si>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</si>
  <si>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</si>
  <si>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</si>
  <si>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</si>
  <si>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</si>
  <si>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</si>
  <si>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</si>
  <si>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</si>
  <si>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</si>
  <si>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</si>
  <si>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</si>
  <si>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</si>
  <si>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</si>
  <si>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</si>
  <si>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</si>
  <si>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</si>
  <si>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</si>
  <si>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</si>
  <si>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</si>
  <si>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</si>
  <si>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</si>
  <si>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</si>
  <si>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</si>
  <si>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</si>
  <si>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</si>
  <si>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</si>
  <si>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</si>
  <si>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</si>
  <si>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</si>
  <si>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</si>
  <si>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</si>
  <si>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</si>
  <si>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</si>
  <si>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</si>
  <si>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</si>
  <si>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</si>
  <si>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</si>
  <si>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</si>
  <si>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</si>
  <si>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</si>
  <si>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</si>
  <si>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</si>
  <si>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</si>
  <si>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</si>
  <si>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</si>
  <si>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</si>
  <si>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</si>
  <si>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</si>
  <si>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</si>
  <si>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</si>
  <si>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</si>
  <si>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</si>
  <si>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</si>
  <si>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</si>
  <si>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</si>
  <si>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</si>
  <si>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</si>
  <si>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</si>
  <si>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</si>
  <si>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</si>
  <si>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</si>
  <si>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</si>
  <si>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</si>
  <si>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</si>
  <si>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</si>
  <si>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</si>
  <si>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</si>
  <si>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</si>
  <si>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</si>
  <si>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</si>
  <si>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</si>
  <si>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</si>
  <si>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</si>
  <si>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</si>
  <si>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</si>
  <si>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</si>
  <si>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</si>
  <si>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</si>
  <si>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</si>
  <si>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</si>
  <si>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</si>
  <si>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</si>
  <si>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</si>
  <si>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</si>
  <si>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</si>
  <si>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</si>
  <si>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</si>
  <si>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</si>
  <si>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</si>
  <si>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</si>
  <si>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</si>
  <si>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</si>
  <si>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</si>
  <si>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</si>
  <si>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</si>
  <si>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</si>
  <si>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</si>
  <si>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</si>
  <si>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</si>
  <si>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</si>
  <si>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</si>
  <si>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</si>
  <si>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</si>
  <si>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</si>
  <si>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</si>
  <si>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</si>
  <si>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</si>
  <si>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</si>
  <si>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</si>
  <si>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</si>
  <si>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</si>
  <si>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</si>
  <si>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</si>
  <si>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</si>
  <si>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</si>
  <si>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</si>
  <si>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</si>
  <si>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</si>
  <si>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</si>
  <si>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</si>
  <si>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</si>
  <si>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</si>
  <si>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</si>
  <si>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</si>
  <si>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</si>
  <si>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</si>
  <si>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</si>
  <si>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</si>
  <si>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</si>
  <si>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</si>
  <si>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</si>
  <si>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</si>
  <si>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</si>
  <si>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</si>
  <si>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</si>
  <si>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</si>
  <si>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</si>
  <si>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</si>
  <si>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</si>
  <si>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</si>
  <si>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</si>
  <si>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</si>
  <si>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</si>
  <si>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</si>
  <si>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</si>
  <si>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</si>
  <si>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</si>
  <si>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</si>
  <si>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</si>
  <si>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</si>
  <si>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</si>
  <si>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</si>
  <si>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</si>
  <si>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</si>
  <si>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</si>
  <si>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</si>
  <si>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</si>
  <si>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</si>
  <si>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</si>
  <si>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</si>
  <si>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</si>
  <si>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</si>
  <si>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</si>
  <si>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</si>
  <si>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</si>
  <si>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</si>
  <si>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</si>
  <si>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</si>
  <si>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</si>
  <si>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</si>
  <si>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</si>
  <si>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</si>
  <si>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</si>
  <si>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</si>
  <si>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</si>
  <si>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</si>
  <si>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</si>
  <si>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</si>
  <si>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</si>
  <si>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</si>
  <si>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</si>
  <si>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</si>
  <si>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</si>
  <si>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</si>
  <si>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</si>
  <si>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</si>
  <si>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</si>
  <si>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</si>
  <si>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</si>
  <si>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</si>
  <si>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</si>
  <si>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</si>
  <si>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</si>
  <si>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</si>
  <si>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</si>
  <si>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</si>
  <si>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</si>
  <si>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</si>
  <si>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</si>
  <si>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</si>
  <si>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</si>
  <si>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</si>
  <si>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</si>
  <si>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</si>
  <si>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</si>
  <si>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</si>
  <si>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</si>
  <si>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</si>
  <si>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</si>
  <si>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</si>
  <si>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</si>
  <si>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</si>
  <si>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</si>
  <si>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</si>
  <si>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</si>
  <si>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</si>
  <si>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</si>
  <si>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</si>
  <si>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</si>
  <si>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</si>
  <si>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</si>
  <si>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</si>
  <si>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</si>
  <si>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</si>
  <si>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</si>
  <si>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</si>
  <si>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</si>
  <si>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</si>
  <si>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</si>
  <si>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</si>
  <si>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</si>
  <si>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</si>
  <si>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</si>
  <si>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</si>
  <si>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</si>
  <si>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</si>
  <si>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</si>
  <si>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</si>
  <si>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</si>
  <si>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</si>
  <si>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</si>
  <si>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</si>
  <si>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</si>
  <si>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</si>
  <si>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</si>
  <si>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</si>
  <si>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</si>
  <si>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</si>
  <si>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</si>
  <si>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</si>
  <si>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</si>
  <si>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</si>
  <si>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</si>
  <si>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</si>
  <si>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</si>
  <si>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</si>
  <si>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</si>
  <si>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</si>
  <si>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</si>
  <si>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</si>
  <si>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</si>
  <si>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</si>
  <si>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</si>
  <si>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</si>
  <si>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</si>
  <si>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</si>
  <si>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</si>
  <si>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</si>
  <si>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</si>
  <si>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</si>
  <si>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</si>
  <si>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</si>
  <si>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</si>
  <si>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</si>
  <si>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</si>
  <si>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</si>
  <si>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</si>
  <si>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</si>
  <si>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</si>
  <si>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</si>
  <si>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</si>
  <si>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</si>
  <si>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</si>
  <si>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</si>
  <si>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</si>
  <si>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</si>
  <si>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</si>
  <si>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</si>
  <si>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</si>
  <si>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</si>
  <si>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</si>
  <si>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</si>
  <si>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</si>
  <si>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</si>
  <si>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</si>
  <si>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</si>
  <si>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</si>
  <si>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</si>
  <si>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</si>
  <si>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</si>
  <si>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</si>
  <si>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</si>
  <si>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</si>
  <si>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</si>
  <si>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</si>
  <si>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</si>
  <si>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</si>
  <si>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</si>
  <si>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</si>
  <si>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</si>
  <si>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</si>
  <si>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</si>
  <si>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</si>
  <si>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</si>
  <si>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</si>
  <si>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</si>
  <si>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</si>
  <si>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</si>
  <si>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</si>
  <si>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</si>
  <si>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</si>
  <si>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</si>
  <si>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</si>
  <si>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</si>
  <si>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</si>
  <si>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</si>
  <si>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</si>
  <si>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</si>
  <si>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</si>
  <si>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</si>
  <si>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</si>
  <si>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</si>
  <si>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</si>
  <si>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</si>
  <si>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</si>
  <si>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</si>
  <si>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</si>
  <si>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</si>
  <si>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</si>
  <si>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</si>
  <si>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</si>
  <si>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</si>
  <si>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</si>
  <si>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</si>
  <si>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</si>
  <si>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</si>
  <si>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</si>
  <si>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</si>
  <si>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</si>
  <si>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</si>
  <si>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</si>
  <si>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</si>
  <si>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</si>
  <si>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</si>
  <si>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</si>
  <si>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</si>
  <si>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</si>
  <si>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</si>
  <si>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</si>
  <si>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</si>
  <si>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</si>
  <si>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</si>
  <si>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</si>
  <si>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</si>
  <si>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</si>
  <si>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</si>
  <si>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</si>
  <si>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</si>
  <si>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</si>
  <si>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</si>
  <si>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</si>
  <si>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</si>
  <si>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</si>
  <si>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</si>
  <si>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</si>
  <si>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</si>
  <si>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</si>
  <si>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</si>
  <si>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</si>
  <si>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</si>
  <si>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</si>
  <si>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</si>
  <si>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</si>
  <si>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</si>
  <si>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</si>
  <si>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</si>
  <si>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</si>
  <si>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</si>
  <si>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</si>
  <si>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</si>
  <si>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</si>
  <si>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</si>
  <si>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</si>
  <si>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</si>
  <si>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</si>
  <si>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</si>
  <si>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</si>
  <si>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</si>
  <si>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</si>
  <si>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</si>
  <si>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</si>
  <si>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</si>
  <si>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</si>
  <si>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</si>
  <si>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</si>
  <si>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</si>
  <si>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</si>
  <si>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</si>
  <si>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</si>
  <si>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</si>
  <si>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</si>
  <si>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</si>
  <si>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</si>
  <si>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</si>
  <si>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</si>
  <si>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</si>
  <si>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</si>
  <si>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</si>
  <si>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</si>
  <si>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</si>
  <si>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</si>
  <si>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</si>
  <si>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</si>
  <si>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</si>
  <si>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</si>
  <si>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</si>
  <si>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</si>
  <si>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</si>
  <si>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</si>
  <si>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</si>
  <si>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</si>
  <si>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</si>
  <si>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</si>
  <si>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</si>
  <si>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</si>
  <si>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</si>
  <si>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</si>
  <si>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</si>
  <si>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</si>
  <si>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</si>
  <si>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</si>
  <si>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</si>
  <si>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</si>
  <si>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</si>
  <si>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</si>
  <si>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</si>
  <si>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</si>
  <si>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</si>
  <si>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</si>
  <si>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</si>
  <si>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</si>
  <si>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</si>
  <si>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</si>
  <si>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</si>
  <si>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</si>
  <si>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</si>
  <si>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</si>
  <si>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</si>
  <si>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</si>
  <si>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</si>
  <si>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</si>
  <si>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</si>
  <si>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</si>
  <si>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</si>
  <si>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</si>
  <si>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</si>
  <si>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</si>
  <si>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</si>
  <si>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</si>
  <si>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</si>
  <si>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</si>
  <si>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</si>
  <si>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</si>
  <si>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</si>
  <si>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</si>
  <si>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</si>
  <si>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</si>
  <si>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</si>
  <si>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</si>
  <si>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</si>
  <si>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</si>
  <si>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</si>
  <si>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</si>
  <si>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</si>
  <si>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</si>
  <si>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</si>
  <si>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</si>
  <si>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</si>
  <si>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</si>
  <si>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</si>
  <si>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</si>
  <si>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</si>
  <si>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</si>
  <si>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</si>
  <si>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</si>
  <si>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</si>
  <si>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</si>
  <si>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</si>
  <si>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</si>
  <si>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</si>
  <si>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</si>
  <si>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</si>
  <si>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</si>
  <si>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</si>
  <si>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</si>
  <si>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</si>
  <si>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</si>
  <si>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</si>
  <si>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</si>
  <si>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</si>
  <si>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</si>
  <si>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</si>
  <si>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</si>
  <si>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</si>
  <si>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</si>
  <si>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</si>
  <si>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</si>
  <si>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</si>
  <si>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</si>
  <si>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</si>
  <si>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</si>
  <si>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</si>
  <si>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</si>
  <si>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</si>
  <si>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</si>
  <si>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</si>
  <si>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</si>
  <si>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</si>
  <si>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</si>
  <si>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</si>
  <si>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</si>
  <si>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</si>
  <si>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</si>
  <si>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</si>
  <si>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</si>
  <si>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</si>
  <si>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</si>
  <si>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</si>
  <si>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</si>
  <si>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</si>
  <si>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</si>
  <si>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</si>
  <si>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</si>
  <si>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</si>
  <si>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</si>
  <si>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</si>
  <si>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</si>
  <si>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</si>
  <si>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</si>
  <si>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</si>
  <si>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</si>
  <si>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</si>
  <si>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</si>
  <si>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</si>
  <si>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</si>
  <si>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</si>
  <si>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</si>
  <si>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</si>
  <si>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</si>
  <si>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</si>
  <si>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</si>
  <si>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</si>
  <si>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</si>
  <si>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</si>
  <si>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</si>
  <si>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</si>
  <si>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</si>
  <si>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</si>
  <si>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</si>
  <si>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</si>
  <si>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</si>
  <si>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</si>
  <si>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</si>
  <si>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</si>
  <si>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</si>
  <si>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</si>
  <si>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</si>
  <si>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</si>
  <si>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</si>
  <si>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</si>
  <si>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</si>
  <si>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</si>
  <si>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</si>
  <si>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</si>
  <si>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</si>
  <si>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</si>
  <si>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</si>
  <si>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</si>
  <si>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</si>
  <si>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</si>
  <si>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</si>
  <si>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</si>
  <si>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</si>
  <si>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</si>
  <si>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</si>
  <si>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</si>
  <si>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</si>
  <si>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</si>
  <si>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</si>
  <si>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</si>
  <si>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</si>
  <si>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</si>
  <si>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</si>
  <si>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</si>
  <si>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</si>
  <si>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</si>
  <si>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</si>
  <si>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</si>
  <si>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</si>
  <si>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</si>
  <si>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</si>
  <si>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</si>
  <si>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</si>
  <si>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</si>
  <si>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</si>
  <si>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</si>
  <si>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</si>
  <si>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</si>
  <si>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</si>
  <si>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</si>
  <si>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</si>
  <si>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</si>
  <si>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</si>
  <si>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</si>
  <si>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</si>
  <si>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</si>
  <si>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</si>
  <si>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</si>
  <si>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</si>
  <si>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</si>
  <si>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</si>
  <si>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</si>
  <si>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</si>
  <si>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</si>
  <si>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</si>
  <si>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</si>
  <si>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</si>
  <si>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</si>
  <si>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</si>
  <si>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</si>
  <si>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</si>
  <si>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</si>
  <si>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</si>
  <si>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</si>
  <si>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</si>
  <si>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</si>
  <si>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</si>
  <si>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</si>
  <si>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</si>
  <si>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</si>
  <si>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</si>
  <si>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</si>
  <si>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</si>
  <si>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</si>
  <si>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</si>
  <si>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</si>
  <si>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</si>
  <si>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</si>
  <si>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</si>
  <si>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</si>
  <si>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</si>
  <si>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</si>
  <si>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</si>
  <si>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</si>
  <si>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</si>
  <si>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</si>
  <si>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</si>
  <si>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</si>
  <si>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</si>
  <si>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</si>
  <si>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</si>
  <si>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</si>
  <si>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</si>
  <si>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</si>
  <si>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</si>
  <si>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</si>
  <si>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</si>
  <si>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</si>
  <si>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</si>
  <si>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</si>
  <si>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</si>
  <si>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</si>
  <si>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</si>
  <si>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</si>
  <si>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</si>
  <si>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</si>
  <si>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</si>
  <si>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</si>
  <si>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</si>
  <si>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</si>
  <si>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</si>
  <si>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</si>
  <si>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</si>
  <si>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</si>
  <si>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</si>
  <si>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</si>
  <si>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</si>
  <si>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</si>
  <si>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</si>
  <si>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</si>
  <si>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</si>
  <si>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</si>
  <si>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</si>
  <si>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</si>
  <si>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</si>
  <si>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</si>
  <si>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</si>
  <si>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</si>
  <si>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</si>
  <si>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</si>
  <si>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</si>
  <si>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</si>
  <si>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</si>
  <si>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</si>
  <si>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</si>
  <si>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</si>
  <si>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</si>
  <si>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</si>
  <si>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</si>
  <si>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</si>
  <si>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</si>
  <si>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</si>
  <si>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</si>
  <si>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</si>
  <si>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</si>
  <si>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</si>
  <si>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</si>
  <si>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</si>
  <si>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</si>
  <si>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</si>
  <si>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</si>
  <si>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</si>
  <si>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</si>
  <si>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</si>
  <si>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</si>
  <si>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</si>
  <si>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</si>
  <si>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</si>
  <si>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</si>
  <si>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</si>
  <si>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</si>
  <si>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</si>
  <si>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</si>
  <si>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</si>
  <si>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</si>
  <si>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</si>
  <si>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</si>
  <si>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</si>
  <si>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</si>
  <si>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</si>
  <si>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</si>
  <si>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</si>
  <si>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</si>
  <si>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</si>
  <si>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</si>
  <si>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</si>
  <si>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</si>
  <si>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</si>
  <si>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</si>
  <si>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</si>
  <si>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</si>
  <si>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</si>
  <si>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</si>
  <si>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</si>
  <si>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</si>
  <si>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</si>
  <si>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</si>
  <si>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</si>
  <si>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</si>
  <si>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</si>
  <si>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</si>
  <si>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</si>
  <si>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</si>
  <si>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</si>
  <si>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</si>
  <si>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</si>
  <si>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</si>
  <si>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</si>
  <si>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</si>
  <si>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</si>
  <si>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</si>
  <si>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</si>
  <si>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</si>
  <si>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</si>
  <si>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</si>
  <si>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</si>
  <si>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</si>
  <si>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</si>
  <si>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</si>
  <si>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</si>
  <si>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</si>
  <si>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</si>
  <si>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</si>
  <si>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</si>
  <si>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</si>
  <si>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</si>
  <si>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</si>
  <si>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</si>
  <si>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</si>
  <si>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</si>
  <si>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</si>
  <si>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</si>
  <si>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</si>
  <si>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</si>
  <si>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</si>
  <si>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</si>
  <si>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</si>
  <si>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</si>
  <si>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</si>
  <si>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</si>
  <si>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</si>
  <si>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</si>
  <si>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</si>
  <si>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</si>
  <si>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</si>
  <si>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</si>
  <si>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</si>
  <si>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</si>
  <si>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</si>
  <si>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</si>
  <si>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</si>
  <si>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</si>
  <si>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</si>
  <si>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</si>
  <si>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</si>
  <si>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</si>
  <si>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</si>
  <si>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</si>
  <si>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</si>
  <si>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</si>
  <si>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</si>
  <si>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</si>
  <si>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</si>
  <si>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</si>
  <si>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</si>
  <si>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</si>
  <si>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</si>
  <si>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</si>
  <si>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</si>
  <si>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</si>
  <si>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</si>
  <si>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</si>
  <si>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</si>
  <si>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</si>
  <si>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</si>
  <si>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</si>
  <si>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</si>
  <si>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</si>
  <si>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</si>
  <si>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</si>
  <si>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</si>
  <si>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</si>
  <si>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</si>
  <si>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</si>
  <si>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</si>
  <si>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</si>
  <si>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</si>
  <si>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</si>
  <si>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</si>
  <si>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</si>
  <si>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</si>
  <si>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</si>
  <si>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</si>
  <si>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</si>
  <si>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</si>
  <si>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</si>
  <si>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</si>
  <si>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</si>
  <si>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</si>
  <si>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</si>
  <si>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</si>
  <si>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</si>
  <si>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</si>
  <si>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</si>
  <si>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</si>
  <si>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</si>
  <si>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</si>
  <si>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</si>
  <si>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</si>
  <si>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</si>
  <si>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</si>
  <si>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</si>
  <si>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</si>
  <si>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</si>
  <si>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</si>
  <si>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</si>
  <si>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</si>
  <si>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</si>
  <si>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</si>
  <si>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</si>
  <si>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</si>
  <si>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</si>
  <si>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</si>
  <si>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</si>
  <si>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</si>
  <si>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</si>
  <si>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</si>
  <si>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</si>
  <si>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</si>
  <si>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</si>
  <si>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</si>
  <si>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</si>
  <si>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</si>
  <si>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</si>
  <si>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</si>
  <si>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</si>
  <si>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</si>
  <si>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</si>
  <si>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</si>
  <si>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</si>
  <si>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</si>
  <si>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</si>
  <si>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</si>
  <si>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</si>
  <si>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</si>
  <si>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</si>
  <si>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</si>
  <si>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</si>
  <si>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</si>
  <si>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</si>
  <si>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</si>
  <si>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</si>
  <si>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</si>
  <si>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</si>
  <si>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</si>
  <si>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</si>
  <si>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</si>
  <si>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</si>
  <si>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</si>
  <si>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</si>
  <si>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</si>
  <si>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</si>
  <si>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</si>
  <si>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</si>
  <si>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</si>
  <si>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</si>
  <si>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</si>
  <si>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</si>
  <si>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</si>
  <si>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</si>
  <si>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</si>
  <si>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</si>
  <si>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</si>
  <si>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</si>
  <si>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</si>
  <si>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</si>
  <si>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</si>
  <si>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</si>
  <si>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</si>
  <si>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</si>
  <si>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</si>
  <si>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</si>
  <si>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</si>
  <si>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</si>
  <si>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</si>
  <si>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</si>
  <si>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</si>
  <si>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</si>
  <si>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</si>
  <si>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</si>
  <si>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</si>
  <si>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</si>
  <si>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</si>
  <si>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</si>
  <si>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</si>
  <si>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</si>
  <si>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</si>
  <si>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</si>
  <si>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</si>
  <si>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</si>
  <si>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</si>
  <si>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</si>
  <si>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</si>
  <si>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</si>
  <si>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</si>
  <si>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</si>
  <si>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</si>
  <si>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</si>
  <si>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</si>
  <si>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</si>
  <si>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</si>
  <si>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</si>
  <si>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</si>
  <si>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</si>
  <si>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</si>
  <si>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</si>
  <si>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</si>
  <si>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</si>
  <si>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</si>
  <si>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</si>
  <si>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</si>
  <si>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</si>
  <si>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</si>
  <si>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</si>
  <si>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</si>
  <si>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</si>
  <si>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</si>
  <si>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</si>
  <si>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</si>
  <si>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</si>
  <si>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</si>
  <si>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</si>
  <si>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</si>
  <si>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</si>
  <si>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</si>
  <si>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</si>
  <si>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</si>
  <si>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</si>
  <si>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</si>
  <si>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</si>
  <si>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</si>
  <si>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</si>
  <si>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</si>
  <si>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</si>
  <si>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</si>
  <si>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</si>
  <si>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</si>
  <si>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</si>
  <si>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</si>
  <si>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</si>
  <si>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</si>
  <si>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</si>
  <si>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</si>
  <si>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</si>
  <si>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</si>
  <si>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</si>
  <si>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</si>
  <si>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</si>
  <si>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</si>
  <si>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</si>
  <si>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</si>
  <si>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</si>
  <si>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</si>
  <si>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</si>
  <si>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</si>
  <si>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</si>
  <si>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</si>
  <si>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</si>
  <si>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</si>
  <si>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</si>
  <si>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</si>
  <si>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</si>
  <si>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</si>
  <si>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</si>
  <si>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</si>
  <si>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</si>
  <si>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</si>
  <si>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</si>
  <si>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</si>
  <si>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</si>
  <si>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</si>
  <si>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</si>
  <si>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</si>
  <si>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</si>
  <si>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</si>
  <si>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</si>
  <si>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</si>
  <si>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</si>
  <si>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</si>
  <si>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</si>
  <si>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</si>
  <si>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</si>
  <si>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</si>
  <si>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</si>
  <si>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</si>
  <si>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</si>
  <si>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</si>
  <si>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</si>
  <si>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</si>
  <si>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</si>
  <si>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</si>
  <si>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</si>
  <si>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</si>
  <si>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</si>
  <si>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</si>
  <si>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</si>
  <si>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</si>
  <si>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</si>
  <si>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</si>
  <si>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</si>
  <si>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</si>
  <si>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</si>
  <si>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</si>
  <si>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</si>
  <si>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</si>
  <si>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</si>
  <si>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</si>
  <si>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</si>
  <si>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</si>
  <si>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</si>
  <si>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</si>
  <si>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</si>
  <si>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</si>
  <si>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</si>
  <si>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</si>
  <si>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</si>
  <si>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</si>
  <si>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</si>
  <si>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</si>
  <si>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</si>
  <si>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</si>
  <si>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</si>
  <si>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</si>
  <si>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</si>
  <si>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</si>
  <si>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</si>
  <si>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</si>
  <si>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</si>
  <si>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</si>
  <si>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</si>
  <si>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</si>
  <si>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</si>
  <si>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</si>
  <si>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</si>
  <si>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</si>
  <si>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</si>
  <si>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</si>
  <si>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</si>
  <si>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</si>
  <si>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</si>
  <si>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</si>
  <si>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</si>
  <si>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</si>
  <si>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</si>
  <si>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</si>
  <si>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</si>
  <si>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</si>
  <si>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</si>
  <si>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</si>
  <si>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</si>
  <si>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</si>
  <si>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</si>
  <si>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</si>
  <si>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</si>
  <si>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</si>
  <si>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</si>
  <si>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</si>
  <si>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</si>
  <si>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</si>
  <si>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</si>
  <si>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</si>
  <si>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</si>
  <si>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</si>
  <si>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</si>
  <si>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</si>
  <si>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</si>
  <si>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</si>
  <si>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</si>
  <si>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</si>
  <si>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</si>
  <si>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</si>
  <si>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</si>
  <si>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</si>
  <si>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физике</t>
  </si>
  <si>
    <t>27.11.2020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</si>
</sst>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&#1092;&#1080;&#1079;&#1080;&#1082;&#1072;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7;&#1077;&#1088;&#1085;&#1086;&#1075;&#1088;&#1072;&#1076;&#1089;&#1082;&#1080;&#1081;_&#1092;&#1080;&#1079;&#1080;&#1082;&#1072;_10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2020%20-%20&#1092;&#1080;&#1079;&#1080;&#1082;&#1072;%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41;&#1054;&#1059;%20&#1052;&#1077;&#1095;&#1077;&#1090;&#1080;&#1085;&#1089;&#1082;&#1072;&#1103;%20&#1057;&#1054;&#1064;%20&#1092;&#1080;&#1079;&#1080;&#1082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2020%20&#1092;&#1080;&#1079;&#1080;&#1082;&#1072;%20&#1052;&#1041;&#1054;&#1059;%20&#1057;&#1054;&#1064;%20&#1043;.&#1047;&#1045;&#1056;&#1053;&#1054;&#1043;&#1056;&#1040;&#1044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 xml:space="preserve">Назаров </v>
          </cell>
        </row>
        <row r="12">
          <cell r="C12" t="str">
            <v xml:space="preserve">Трошин </v>
          </cell>
          <cell r="D12" t="str">
            <v>Кирилл</v>
          </cell>
          <cell r="E12" t="str">
            <v>Иванович</v>
          </cell>
          <cell r="G12">
            <v>38412</v>
          </cell>
          <cell r="H12" t="str">
            <v>РОССИЯ</v>
          </cell>
          <cell r="I12" t="str">
            <v>не имеются</v>
          </cell>
        </row>
        <row r="13">
          <cell r="C13" t="str">
            <v>Близнюков</v>
          </cell>
          <cell r="D13" t="str">
            <v>Дмитрий</v>
          </cell>
          <cell r="E13" t="str">
            <v>Сергеевич</v>
          </cell>
          <cell r="G13">
            <v>38451</v>
          </cell>
          <cell r="H13" t="str">
            <v>РОССИЯ</v>
          </cell>
          <cell r="I13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 xml:space="preserve">Суббота </v>
          </cell>
          <cell r="D10" t="str">
            <v xml:space="preserve">Степан </v>
          </cell>
          <cell r="E10" t="str">
            <v>Анатольевич</v>
          </cell>
          <cell r="F10" t="str">
            <v>Мужской</v>
          </cell>
          <cell r="G10">
            <v>38360</v>
          </cell>
          <cell r="H10" t="str">
            <v>РОССИЯ</v>
          </cell>
          <cell r="I10" t="str">
            <v>не имеются</v>
          </cell>
          <cell r="J10">
            <v>870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Линник</v>
          </cell>
          <cell r="D10" t="str">
            <v>Нинэль</v>
          </cell>
          <cell r="E10" t="str">
            <v>Вадимовна</v>
          </cell>
          <cell r="F10" t="str">
            <v>Женский</v>
          </cell>
          <cell r="G10">
            <v>38311</v>
          </cell>
          <cell r="H10" t="str">
            <v>РОССИЯ</v>
          </cell>
          <cell r="I10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</sheetNames>
    <sheetDataSet>
      <sheetData sheetId="0">
        <row r="11">
          <cell r="C11" t="str">
            <v>Зозуля</v>
          </cell>
          <cell r="D11" t="str">
            <v>Анастасия</v>
          </cell>
          <cell r="E11" t="str">
            <v>Романовна</v>
          </cell>
          <cell r="G11">
            <v>38344</v>
          </cell>
          <cell r="H11" t="str">
            <v>РОССИЯ</v>
          </cell>
          <cell r="I11" t="str">
            <v>не имеются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Чубарина</v>
          </cell>
        </row>
        <row r="15">
          <cell r="C15" t="str">
            <v>Береза</v>
          </cell>
          <cell r="D15" t="str">
            <v xml:space="preserve">Ярослав </v>
          </cell>
          <cell r="E15" t="str">
            <v>Олегович</v>
          </cell>
          <cell r="G15">
            <v>38351</v>
          </cell>
          <cell r="H15" t="str">
            <v>РОССИЯ</v>
          </cell>
          <cell r="I15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B4" workbookViewId="0">
      <selection activeCell="H19" sqref="H19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5546875" style="39" customWidth="1"/>
    <col min="12" max="12" width="9.554687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4" t="s">
        <v>2799</v>
      </c>
      <c r="D3" s="44"/>
      <c r="E3" s="2"/>
      <c r="F3" s="2" t="s">
        <v>14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x14ac:dyDescent="0.3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46.8" customHeight="1" x14ac:dyDescent="0.3">
      <c r="A10" s="11" t="s">
        <v>33</v>
      </c>
      <c r="B10" s="12">
        <v>1</v>
      </c>
      <c r="C10" s="13" t="str">
        <f>[1]Форма3!C12</f>
        <v xml:space="preserve">Трошин </v>
      </c>
      <c r="D10" s="13" t="str">
        <f>[1]Форма3!D12</f>
        <v>Кирилл</v>
      </c>
      <c r="E10" s="13" t="str">
        <f>[1]Форма3!E12</f>
        <v>Иванович</v>
      </c>
      <c r="F10" s="19" t="s">
        <v>328</v>
      </c>
      <c r="G10" s="15">
        <f>[1]Форма3!G12</f>
        <v>38412</v>
      </c>
      <c r="H10" s="19" t="str">
        <f>[1]Форма3!H12</f>
        <v>РОССИЯ</v>
      </c>
      <c r="I10" s="19" t="str">
        <f>[1]Форма3!I12</f>
        <v>не имеются</v>
      </c>
      <c r="J10" s="42">
        <v>1123</v>
      </c>
      <c r="K10" s="40" t="str">
        <f>VLOOKUP(J10,ОО!C:E,3,FALSE)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0" s="14">
        <v>10</v>
      </c>
      <c r="M10" s="13" t="s">
        <v>325</v>
      </c>
      <c r="N10" s="14">
        <v>16</v>
      </c>
    </row>
    <row r="11" spans="1:14" ht="48" customHeight="1" x14ac:dyDescent="0.3">
      <c r="A11" s="11" t="str">
        <f t="shared" ref="A11:A15" si="0">$A$10</f>
        <v>Зерноградский</v>
      </c>
      <c r="B11" s="12">
        <v>2</v>
      </c>
      <c r="C11" s="13" t="str">
        <f>[1]Форма3!C13</f>
        <v>Близнюков</v>
      </c>
      <c r="D11" s="13" t="str">
        <f>[1]Форма3!D13</f>
        <v>Дмитрий</v>
      </c>
      <c r="E11" s="13" t="str">
        <f>[1]Форма3!E13</f>
        <v>Сергеевич</v>
      </c>
      <c r="F11" s="19" t="s">
        <v>328</v>
      </c>
      <c r="G11" s="15">
        <f>[1]Форма3!G13</f>
        <v>38451</v>
      </c>
      <c r="H11" s="19" t="str">
        <f>[1]Форма3!H13</f>
        <v>РОССИЯ</v>
      </c>
      <c r="I11" s="19" t="str">
        <f>[1]Форма3!I13</f>
        <v>не имеются</v>
      </c>
      <c r="J11" s="42">
        <v>1123</v>
      </c>
      <c r="K11" s="40" t="str">
        <f>VLOOKUP(J11,ОО!C:E,3,FALSE)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1" s="14">
        <f t="shared" ref="L11:L15" si="1">$L$10</f>
        <v>10</v>
      </c>
      <c r="M11" s="13" t="s">
        <v>325</v>
      </c>
      <c r="N11" s="14">
        <v>7</v>
      </c>
    </row>
    <row r="12" spans="1:14" ht="34.200000000000003" customHeight="1" x14ac:dyDescent="0.3">
      <c r="A12" s="11" t="str">
        <f t="shared" si="0"/>
        <v>Зерноградский</v>
      </c>
      <c r="B12" s="12">
        <v>3</v>
      </c>
      <c r="C12" s="13" t="str">
        <f>[2]Форма3!C10</f>
        <v xml:space="preserve">Суббота </v>
      </c>
      <c r="D12" s="13" t="str">
        <f>[2]Форма3!D10</f>
        <v xml:space="preserve">Степан </v>
      </c>
      <c r="E12" s="13" t="str">
        <f>[2]Форма3!E10</f>
        <v>Анатольевич</v>
      </c>
      <c r="F12" s="19" t="str">
        <f>[2]Форма3!F10</f>
        <v>Мужской</v>
      </c>
      <c r="G12" s="15">
        <f>[2]Форма3!G10</f>
        <v>38360</v>
      </c>
      <c r="H12" s="19" t="str">
        <f>[2]Форма3!H10</f>
        <v>РОССИЯ</v>
      </c>
      <c r="I12" s="19" t="str">
        <f>[2]Форма3!I10</f>
        <v>не имеются</v>
      </c>
      <c r="J12" s="42">
        <f>[2]Форма3!J10</f>
        <v>870</v>
      </c>
      <c r="K12" s="40" t="str">
        <f>VLOOKUP(J12,ОО!C:E,3,FALSE)</f>
        <v>муниципальное бюджетное общеобразовательное учреждение средняя общеобразовательная школа (военвед) г.Зернограда</v>
      </c>
      <c r="L12" s="14">
        <f t="shared" si="1"/>
        <v>10</v>
      </c>
      <c r="M12" s="13" t="s">
        <v>325</v>
      </c>
      <c r="N12" s="14">
        <v>6</v>
      </c>
    </row>
    <row r="13" spans="1:14" ht="29.4" customHeight="1" x14ac:dyDescent="0.3">
      <c r="A13" s="11" t="str">
        <f t="shared" si="0"/>
        <v>Зерноградский</v>
      </c>
      <c r="B13" s="12">
        <v>4</v>
      </c>
      <c r="C13" s="13" t="str">
        <f>[3]Форма3!C10</f>
        <v>Линник</v>
      </c>
      <c r="D13" s="13" t="str">
        <f>[3]Форма3!D10</f>
        <v>Нинэль</v>
      </c>
      <c r="E13" s="13" t="str">
        <f>[3]Форма3!E10</f>
        <v>Вадимовна</v>
      </c>
      <c r="F13" s="19" t="str">
        <f>[3]Форма3!F10</f>
        <v>Женский</v>
      </c>
      <c r="G13" s="15">
        <f>[3]Форма3!G10</f>
        <v>38311</v>
      </c>
      <c r="H13" s="19" t="str">
        <f>[3]Форма3!H10</f>
        <v>РОССИЯ</v>
      </c>
      <c r="I13" s="19" t="str">
        <f>[3]Форма3!I10</f>
        <v>не имеются</v>
      </c>
      <c r="J13" s="42">
        <v>866</v>
      </c>
      <c r="K13" s="40" t="str">
        <f>VLOOKUP(J13,ОО!C:E,3,FALSE)</f>
        <v>муниципальное бюджетное общеобразовательное учреждение гимназия г.Зернограда</v>
      </c>
      <c r="L13" s="14">
        <f t="shared" si="1"/>
        <v>10</v>
      </c>
      <c r="M13" s="13" t="s">
        <v>325</v>
      </c>
      <c r="N13" s="14">
        <v>3</v>
      </c>
    </row>
    <row r="14" spans="1:14" ht="36.6" customHeight="1" x14ac:dyDescent="0.3">
      <c r="A14" s="11" t="str">
        <f t="shared" si="0"/>
        <v>Зерноградский</v>
      </c>
      <c r="B14" s="12">
        <v>5</v>
      </c>
      <c r="C14" s="13" t="str">
        <f>'[4]10 класс'!C11</f>
        <v>Зозуля</v>
      </c>
      <c r="D14" s="13" t="str">
        <f>'[4]10 класс'!D11</f>
        <v>Анастасия</v>
      </c>
      <c r="E14" s="13" t="str">
        <f>'[4]10 класс'!E11</f>
        <v>Романовна</v>
      </c>
      <c r="F14" s="19" t="s">
        <v>329</v>
      </c>
      <c r="G14" s="15">
        <f>'[4]10 класс'!G11</f>
        <v>38344</v>
      </c>
      <c r="H14" s="19" t="str">
        <f>'[4]10 класс'!H11</f>
        <v>РОССИЯ</v>
      </c>
      <c r="I14" s="19" t="str">
        <f>'[4]10 класс'!I11</f>
        <v>не имеются</v>
      </c>
      <c r="J14" s="42">
        <v>872</v>
      </c>
      <c r="K14" s="40" t="str">
        <f>VLOOKUP(J14,ОО!C:E,3,FALSE)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4" s="14">
        <f t="shared" si="1"/>
        <v>10</v>
      </c>
      <c r="M14" s="13" t="s">
        <v>325</v>
      </c>
      <c r="N14" s="14">
        <v>0</v>
      </c>
    </row>
    <row r="15" spans="1:14" ht="37.950000000000003" customHeight="1" x14ac:dyDescent="0.3">
      <c r="A15" s="11" t="str">
        <f t="shared" si="0"/>
        <v>Зерноградский</v>
      </c>
      <c r="B15" s="12">
        <v>6</v>
      </c>
      <c r="C15" s="13" t="str">
        <f>[5]Форма3!C15</f>
        <v>Береза</v>
      </c>
      <c r="D15" s="13" t="str">
        <f>[5]Форма3!D15</f>
        <v xml:space="preserve">Ярослав </v>
      </c>
      <c r="E15" s="13" t="str">
        <f>[5]Форма3!E15</f>
        <v>Олегович</v>
      </c>
      <c r="F15" s="19" t="s">
        <v>328</v>
      </c>
      <c r="G15" s="15">
        <f>[5]Форма3!G15</f>
        <v>38351</v>
      </c>
      <c r="H15" s="19" t="str">
        <f>[5]Форма3!H15</f>
        <v>РОССИЯ</v>
      </c>
      <c r="I15" s="19" t="str">
        <f>[5]Форма3!I15</f>
        <v>не имеются</v>
      </c>
      <c r="J15" s="42">
        <v>867</v>
      </c>
      <c r="K15" s="40" t="str">
        <f>VLOOKUP(J15,ОО!C:E,3,FALSE)</f>
        <v>муниципальное бюджетное общеобразовательное учреждение средняя общеобразовательная школа г.Зернограда</v>
      </c>
      <c r="L15" s="14">
        <f t="shared" si="1"/>
        <v>10</v>
      </c>
      <c r="M15" s="13" t="s">
        <v>325</v>
      </c>
      <c r="N15" s="14">
        <v>0</v>
      </c>
    </row>
    <row r="16" spans="1:14" x14ac:dyDescent="0.3">
      <c r="A16" s="11"/>
      <c r="B16" s="12">
        <v>7</v>
      </c>
      <c r="C16" s="47"/>
      <c r="D16" s="47"/>
      <c r="E16" s="47"/>
      <c r="F16" s="48"/>
      <c r="G16" s="47"/>
      <c r="H16" s="49"/>
      <c r="I16" s="49"/>
      <c r="J16" s="42"/>
      <c r="K16" s="40" t="e">
        <f>VLOOKUP(J16,ОО!C:E,3,FALSE)</f>
        <v>#N/A</v>
      </c>
      <c r="L16" s="14"/>
      <c r="M16" s="13"/>
      <c r="N16" s="14"/>
    </row>
    <row r="17" spans="1:14" x14ac:dyDescent="0.3">
      <c r="A17" s="11"/>
      <c r="B17" s="12">
        <v>8</v>
      </c>
      <c r="C17" s="47"/>
      <c r="D17" s="47"/>
      <c r="E17" s="47"/>
      <c r="F17" s="48"/>
      <c r="G17" s="47"/>
      <c r="H17" s="49"/>
      <c r="I17" s="49"/>
      <c r="J17" s="42"/>
      <c r="K17" s="40" t="e">
        <f>VLOOKUP(J17,ОО!C:E,3,FALSE)</f>
        <v>#N/A</v>
      </c>
      <c r="L17" s="14"/>
      <c r="M17" s="13"/>
      <c r="N17" s="14"/>
    </row>
    <row r="18" spans="1:14" x14ac:dyDescent="0.3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3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3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3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3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3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3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3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5 G18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H10:H15 H18:H509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I10:I15 I18:I509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F10:F15 F18:F509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31" customWidth="1"/>
    <col min="2" max="2" width="31" style="32" customWidth="1"/>
    <col min="3" max="3" width="9.109375" style="33"/>
    <col min="4" max="4" width="34.44140625" style="32" customWidth="1"/>
    <col min="5" max="5" width="50.5546875" style="34" customWidth="1"/>
    <col min="6" max="6" width="9.109375" style="31"/>
    <col min="7" max="7" width="45.664062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.4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.4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0.399999999999999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0.399999999999999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0.399999999999999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0.399999999999999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0.399999999999999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0.399999999999999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0.399999999999999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2020-11-30T11:35:11Z</dcterms:modified>
</cp:coreProperties>
</file>