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62913"/>
</workbook>
</file>

<file path=xl/calcChain.xml><?xml version="1.0" encoding="utf-8"?>
<calcChain xmlns="http://schemas.openxmlformats.org/spreadsheetml/2006/main">
  <c r="C16" i="4" l="1"/>
  <c r="D16" i="4"/>
  <c r="E16" i="4"/>
  <c r="G16" i="4"/>
  <c r="H16" i="4"/>
  <c r="I16" i="4"/>
  <c r="C17" i="4" l="1"/>
  <c r="D17" i="4"/>
  <c r="E17" i="4"/>
  <c r="G17" i="4"/>
  <c r="H17" i="4"/>
  <c r="C18" i="4" l="1"/>
  <c r="D18" i="4"/>
  <c r="E18" i="4"/>
  <c r="F18" i="4"/>
  <c r="G18" i="4"/>
  <c r="H18" i="4"/>
  <c r="I18" i="4"/>
  <c r="C10" i="4"/>
  <c r="D10" i="4"/>
  <c r="E10" i="4"/>
  <c r="F10" i="4"/>
  <c r="G10" i="4"/>
  <c r="H10" i="4"/>
  <c r="I10" i="4"/>
  <c r="C15" i="4" l="1"/>
  <c r="D15" i="4"/>
  <c r="E15" i="4"/>
  <c r="G15" i="4"/>
  <c r="H15" i="4"/>
  <c r="I15" i="4"/>
  <c r="C12" i="4" l="1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C14" i="4" l="1"/>
  <c r="D14" i="4"/>
  <c r="E14" i="4"/>
  <c r="F14" i="4"/>
  <c r="G14" i="4"/>
  <c r="H14" i="4"/>
  <c r="I14" i="4"/>
  <c r="C11" i="4"/>
  <c r="D11" i="4"/>
  <c r="E11" i="4"/>
  <c r="F11" i="4"/>
  <c r="G11" i="4"/>
  <c r="H11" i="4"/>
  <c r="I11" i="4"/>
  <c r="L11" i="4" l="1"/>
  <c r="L12" i="4"/>
  <c r="L13" i="4"/>
  <c r="L15" i="4"/>
  <c r="L18" i="4"/>
  <c r="L10" i="4"/>
  <c r="L17" i="4"/>
  <c r="L16" i="4"/>
  <c r="A11" i="4"/>
  <c r="A12" i="4"/>
  <c r="A13" i="4"/>
  <c r="A14" i="4"/>
  <c r="A15" i="4"/>
  <c r="A16" i="4"/>
  <c r="A17" i="4"/>
  <c r="A18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<sst xmlns="http://schemas.openxmlformats.org/spreadsheetml/2006/main" count="5346" uniqueCount="2801">
  <si>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</si>
  <si>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</si>
  <si>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</si>
  <si>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</si>
  <si>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</si>
  <si>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</si>
  <si>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</si>
  <si>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</si>
  <si>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</si>
  <si>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</si>
  <si>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</si>
  <si>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</si>
  <si>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</si>
  <si>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</si>
  <si>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</si>
  <si>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</si>
  <si>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</si>
  <si>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</si>
  <si>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</si>
  <si>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</si>
  <si>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</si>
  <si>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</si>
  <si>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</si>
  <si>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</si>
  <si>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</si>
  <si>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</si>
  <si>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</si>
  <si>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</si>
  <si>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</si>
  <si>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</si>
  <si>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</si>
  <si>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</si>
  <si>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</si>
  <si>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</si>
  <si>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</si>
  <si>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</si>
  <si>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</si>
  <si>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</si>
  <si>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</si>
  <si>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</si>
  <si>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</si>
  <si>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</si>
  <si>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</si>
  <si>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</si>
  <si>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</si>
  <si>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</si>
  <si>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</si>
  <si>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</si>
  <si>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</si>
  <si>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</si>
  <si>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</si>
  <si>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</si>
  <si>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</si>
  <si>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</si>
  <si>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</si>
  <si>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</si>
  <si>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</si>
  <si>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</si>
  <si>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</si>
  <si>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</si>
  <si>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</si>
  <si>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</si>
  <si>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</si>
  <si>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</si>
  <si>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</si>
  <si>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</si>
  <si>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</si>
  <si>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</si>
  <si>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</si>
  <si>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</si>
  <si>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</si>
  <si>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</si>
  <si>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</si>
  <si>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</si>
  <si>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</si>
  <si>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</si>
  <si>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</si>
  <si>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</si>
  <si>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</si>
  <si>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</si>
  <si>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</si>
  <si>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</si>
  <si>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</si>
  <si>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</si>
  <si>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</si>
  <si>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</si>
  <si>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</si>
  <si>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</si>
  <si>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</si>
  <si>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</si>
  <si>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</si>
  <si>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</si>
  <si>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</si>
  <si>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</si>
  <si>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</si>
  <si>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</si>
  <si>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</si>
  <si>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</si>
  <si>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</si>
  <si>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</si>
  <si>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</si>
  <si>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</si>
  <si>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</si>
  <si>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</si>
  <si>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</si>
  <si>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</si>
  <si>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</si>
  <si>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</si>
  <si>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</si>
  <si>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</si>
  <si>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</si>
  <si>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</si>
  <si>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</si>
  <si>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</si>
  <si>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</si>
  <si>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</si>
  <si>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</si>
  <si>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</si>
  <si>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</si>
  <si>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</si>
  <si>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</si>
  <si>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</si>
  <si>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</si>
  <si>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</si>
  <si>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</si>
  <si>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</si>
  <si>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</si>
  <si>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</si>
  <si>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</si>
  <si>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</si>
  <si>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</si>
  <si>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</si>
  <si>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</si>
  <si>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</si>
  <si>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</si>
  <si>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</si>
  <si>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</si>
  <si>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</si>
  <si>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</si>
  <si>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</si>
  <si>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</si>
  <si>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</si>
  <si>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</si>
  <si>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</si>
  <si>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</si>
  <si>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</si>
  <si>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</si>
  <si>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</si>
  <si>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</si>
  <si>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</si>
  <si>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</si>
  <si>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</si>
  <si>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</si>
  <si>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</si>
  <si>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</si>
  <si>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</si>
  <si>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</si>
  <si>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</si>
  <si>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</si>
  <si>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</si>
  <si>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</si>
  <si>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</si>
  <si>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</si>
  <si>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</si>
  <si>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</si>
  <si>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</si>
  <si>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</si>
  <si>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</si>
  <si>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</si>
  <si>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</si>
  <si>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</si>
  <si>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</si>
  <si>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</si>
  <si>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</si>
  <si>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</si>
  <si>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</si>
  <si>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</si>
  <si>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</si>
  <si>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</si>
  <si>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</si>
  <si>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</si>
  <si>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</si>
  <si>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</si>
  <si>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</si>
  <si>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</si>
  <si>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</si>
  <si>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</si>
  <si>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</si>
  <si>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</si>
  <si>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</si>
  <si>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</si>
  <si>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</si>
  <si>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</si>
  <si>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</si>
  <si>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</si>
  <si>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</si>
  <si>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</si>
  <si>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</si>
  <si>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</si>
  <si>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</si>
  <si>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</si>
  <si>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</si>
  <si>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</si>
  <si>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</si>
  <si>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</si>
  <si>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</si>
  <si>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</si>
  <si>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</si>
  <si>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</si>
  <si>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</si>
  <si>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</si>
  <si>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</si>
  <si>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</si>
  <si>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</si>
  <si>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</si>
  <si>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</si>
  <si>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</si>
  <si>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</si>
  <si>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</si>
  <si>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</si>
  <si>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</si>
  <si>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</si>
  <si>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</si>
  <si>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</si>
  <si>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</si>
  <si>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</si>
  <si>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</si>
  <si>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</si>
  <si>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</si>
  <si>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</si>
  <si>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</si>
  <si>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</si>
  <si>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</si>
  <si>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</si>
  <si>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</si>
  <si>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</si>
  <si>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</si>
  <si>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</si>
  <si>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</si>
  <si>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</si>
  <si>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</si>
  <si>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</si>
  <si>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</si>
  <si>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</si>
  <si>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</si>
  <si>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</si>
  <si>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</si>
  <si>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</si>
  <si>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</si>
  <si>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</si>
  <si>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</si>
  <si>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</si>
  <si>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</si>
  <si>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</si>
  <si>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</si>
  <si>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</si>
  <si>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</si>
  <si>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</si>
  <si>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</si>
  <si>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</si>
  <si>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</si>
  <si>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</si>
  <si>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</si>
  <si>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</si>
  <si>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</si>
  <si>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</si>
  <si>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</si>
  <si>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</si>
  <si>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</si>
  <si>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</si>
  <si>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</si>
  <si>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</si>
  <si>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</si>
  <si>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</si>
  <si>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</si>
  <si>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</si>
  <si>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</si>
  <si>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</si>
  <si>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</si>
  <si>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</si>
  <si>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</si>
  <si>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</si>
  <si>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</si>
  <si>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</si>
  <si>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</si>
  <si>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</si>
  <si>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</si>
  <si>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</si>
  <si>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</si>
  <si>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</si>
  <si>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</si>
  <si>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</si>
  <si>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</si>
  <si>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</si>
  <si>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</si>
  <si>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</si>
  <si>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</si>
  <si>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</si>
  <si>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</si>
  <si>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</si>
  <si>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</si>
  <si>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</si>
  <si>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</si>
  <si>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</si>
  <si>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</si>
  <si>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</si>
  <si>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</si>
  <si>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</si>
  <si>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</si>
  <si>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</si>
  <si>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</si>
  <si>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</si>
  <si>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</si>
  <si>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</si>
  <si>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</si>
  <si>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</si>
  <si>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</si>
  <si>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</si>
  <si>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</si>
  <si>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</si>
  <si>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</si>
  <si>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</si>
  <si>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</si>
  <si>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</si>
  <si>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</si>
  <si>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</si>
  <si>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</si>
  <si>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</si>
  <si>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</si>
  <si>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</si>
  <si>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</si>
  <si>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</si>
  <si>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</si>
  <si>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</si>
  <si>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</si>
  <si>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</si>
  <si>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</si>
  <si>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</si>
  <si>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</si>
  <si>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</si>
  <si>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</si>
  <si>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</si>
  <si>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</si>
  <si>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</si>
  <si>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</si>
  <si>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</si>
  <si>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</si>
  <si>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</si>
  <si>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</si>
  <si>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</si>
  <si>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</si>
  <si>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</si>
  <si>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</si>
  <si>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</si>
  <si>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</si>
  <si>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</si>
  <si>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</si>
  <si>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</si>
  <si>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</si>
  <si>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</si>
  <si>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</si>
  <si>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</si>
  <si>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</si>
  <si>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</si>
  <si>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</si>
  <si>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</si>
  <si>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</si>
  <si>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</si>
  <si>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</si>
  <si>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</si>
  <si>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</si>
  <si>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</si>
  <si>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</si>
  <si>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</si>
  <si>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</si>
  <si>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</si>
  <si>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</si>
  <si>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</si>
  <si>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</si>
  <si>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</si>
  <si>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</si>
  <si>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</si>
  <si>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</si>
  <si>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</si>
  <si>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</si>
  <si>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</si>
  <si>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</si>
  <si>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</si>
  <si>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</si>
  <si>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</si>
  <si>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</si>
  <si>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</si>
  <si>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</si>
  <si>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</si>
  <si>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</si>
  <si>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</si>
  <si>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</si>
  <si>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</si>
  <si>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</si>
  <si>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</si>
  <si>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</si>
  <si>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</si>
  <si>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</si>
  <si>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</si>
  <si>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</si>
  <si>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</si>
  <si>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</si>
  <si>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</si>
  <si>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</si>
  <si>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</si>
  <si>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</si>
  <si>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</si>
  <si>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</si>
  <si>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</si>
  <si>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</si>
  <si>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</si>
  <si>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</si>
  <si>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</si>
  <si>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</si>
  <si>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</si>
  <si>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</si>
  <si>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</si>
  <si>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</si>
  <si>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</si>
  <si>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</si>
  <si>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</si>
  <si>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</si>
  <si>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</si>
  <si>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</si>
  <si>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</si>
  <si>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</si>
  <si>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</si>
  <si>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</si>
  <si>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</si>
  <si>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</si>
  <si>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</si>
  <si>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</si>
  <si>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</si>
  <si>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</si>
  <si>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</si>
  <si>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</si>
  <si>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</si>
  <si>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</si>
  <si>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</si>
  <si>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</si>
  <si>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</si>
  <si>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</si>
  <si>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</si>
  <si>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</si>
  <si>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</si>
  <si>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</si>
  <si>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</si>
  <si>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</si>
  <si>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</si>
  <si>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</si>
  <si>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</si>
  <si>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</si>
  <si>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</si>
  <si>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</si>
  <si>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</si>
  <si>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</si>
  <si>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</si>
  <si>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</si>
  <si>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</si>
  <si>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</si>
  <si>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</si>
  <si>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</si>
  <si>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</si>
  <si>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</si>
  <si>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</si>
  <si>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</si>
  <si>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</si>
  <si>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</si>
  <si>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</si>
  <si>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</si>
  <si>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</si>
  <si>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</si>
  <si>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</si>
  <si>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</si>
  <si>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</si>
  <si>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</si>
  <si>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</si>
  <si>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</si>
  <si>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</si>
  <si>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</si>
  <si>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</si>
  <si>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</si>
  <si>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</si>
  <si>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</si>
  <si>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</si>
  <si>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</si>
  <si>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</si>
  <si>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</si>
  <si>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</si>
  <si>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</si>
  <si>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</si>
  <si>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</si>
  <si>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</si>
  <si>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</si>
  <si>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</si>
  <si>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</si>
  <si>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</si>
  <si>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</si>
  <si>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</si>
  <si>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</si>
  <si>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</si>
  <si>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</si>
  <si>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</si>
  <si>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</si>
  <si>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</si>
  <si>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</si>
  <si>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</si>
  <si>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</si>
  <si>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</si>
  <si>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</si>
  <si>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</si>
  <si>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</si>
  <si>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</si>
  <si>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</si>
  <si>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</si>
  <si>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</si>
  <si>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</si>
  <si>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</si>
  <si>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</si>
  <si>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</si>
  <si>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</si>
  <si>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</si>
  <si>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</si>
  <si>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</si>
  <si>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</si>
  <si>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</si>
  <si>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</si>
  <si>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</si>
  <si>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</si>
  <si>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</si>
  <si>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</si>
  <si>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</si>
  <si>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</si>
  <si>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</si>
  <si>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</si>
  <si>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</si>
  <si>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</si>
  <si>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</si>
  <si>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</si>
  <si>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</si>
  <si>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</si>
  <si>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</si>
  <si>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</si>
  <si>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</si>
  <si>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</si>
  <si>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</si>
  <si>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</si>
  <si>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</si>
  <si>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</si>
  <si>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</si>
  <si>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</si>
  <si>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</si>
  <si>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</si>
  <si>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</si>
  <si>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</si>
  <si>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</si>
  <si>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</si>
  <si>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</si>
  <si>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</si>
  <si>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</si>
  <si>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</si>
  <si>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</si>
  <si>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</si>
  <si>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</si>
  <si>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</si>
  <si>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</si>
  <si>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</si>
  <si>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</si>
  <si>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</si>
  <si>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</si>
  <si>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</si>
  <si>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</si>
  <si>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</si>
  <si>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</si>
  <si>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</si>
  <si>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</si>
  <si>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</si>
  <si>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</si>
  <si>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</si>
  <si>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</si>
  <si>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</si>
  <si>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</si>
  <si>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</si>
  <si>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</si>
  <si>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</si>
  <si>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</si>
  <si>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</si>
  <si>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</si>
  <si>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</si>
  <si>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</si>
  <si>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</si>
  <si>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</si>
  <si>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</si>
  <si>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</si>
  <si>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</si>
  <si>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</si>
  <si>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</si>
  <si>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</si>
  <si>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</si>
  <si>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</si>
  <si>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</si>
  <si>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</si>
  <si>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</si>
  <si>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</si>
  <si>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</si>
  <si>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</si>
  <si>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</si>
  <si>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</si>
  <si>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</si>
  <si>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</si>
  <si>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</si>
  <si>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</si>
  <si>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</si>
  <si>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</si>
  <si>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</si>
  <si>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</si>
  <si>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</si>
  <si>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</si>
  <si>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</si>
  <si>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</si>
  <si>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</si>
  <si>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</si>
  <si>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</si>
  <si>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</si>
  <si>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</si>
  <si>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</si>
  <si>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</si>
  <si>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</si>
  <si>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</si>
  <si>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</si>
  <si>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</si>
  <si>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</si>
  <si>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</si>
  <si>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</si>
  <si>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</si>
  <si>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</si>
  <si>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</si>
  <si>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</si>
  <si>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</si>
  <si>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</si>
  <si>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</si>
  <si>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</si>
  <si>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</si>
  <si>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</si>
  <si>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</si>
  <si>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</si>
  <si>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</si>
  <si>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</si>
  <si>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</si>
  <si>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</si>
  <si>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</si>
  <si>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</si>
  <si>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</si>
  <si>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</si>
  <si>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</si>
  <si>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</si>
  <si>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</si>
  <si>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</si>
  <si>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</si>
  <si>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</si>
  <si>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</si>
  <si>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</si>
  <si>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</si>
  <si>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</si>
  <si>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</si>
  <si>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</si>
  <si>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</si>
  <si>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</si>
  <si>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</si>
  <si>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</si>
  <si>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</si>
  <si>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</si>
  <si>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</si>
  <si>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</si>
  <si>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</si>
  <si>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</si>
  <si>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</si>
  <si>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</si>
  <si>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</si>
  <si>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</si>
  <si>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</si>
  <si>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</si>
  <si>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</si>
  <si>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</si>
  <si>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</si>
  <si>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</si>
  <si>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</si>
  <si>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</si>
  <si>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</si>
  <si>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</si>
  <si>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</si>
  <si>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</si>
  <si>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</si>
  <si>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</si>
  <si>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</si>
  <si>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</si>
  <si>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</si>
  <si>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</si>
  <si>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</si>
  <si>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</si>
  <si>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</si>
  <si>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</si>
  <si>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</si>
  <si>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</si>
  <si>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</si>
  <si>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</si>
  <si>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</si>
  <si>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</si>
  <si>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</si>
  <si>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</si>
  <si>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</si>
  <si>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</si>
  <si>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</si>
  <si>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</si>
  <si>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</si>
  <si>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</si>
  <si>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</si>
  <si>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</si>
  <si>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</si>
  <si>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</si>
  <si>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</si>
  <si>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</si>
  <si>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</si>
  <si>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</si>
  <si>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</si>
  <si>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</si>
  <si>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</si>
  <si>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</si>
  <si>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</si>
  <si>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</si>
  <si>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</si>
  <si>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</si>
  <si>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</si>
  <si>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</si>
  <si>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</si>
  <si>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</si>
  <si>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</si>
  <si>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</si>
  <si>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</si>
  <si>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</si>
  <si>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</si>
  <si>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</si>
  <si>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</si>
  <si>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</si>
  <si>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</si>
  <si>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</si>
  <si>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</si>
  <si>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</si>
  <si>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</si>
  <si>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</si>
  <si>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</si>
  <si>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</si>
  <si>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</si>
  <si>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</si>
  <si>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</si>
  <si>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</si>
  <si>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</si>
  <si>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</si>
  <si>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</si>
  <si>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</si>
  <si>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</si>
  <si>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</si>
  <si>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</si>
  <si>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</si>
  <si>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</si>
  <si>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</si>
  <si>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</si>
  <si>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</si>
  <si>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</si>
  <si>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</si>
  <si>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</si>
  <si>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</si>
  <si>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</si>
  <si>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</si>
  <si>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</si>
  <si>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</si>
  <si>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</si>
  <si>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</si>
  <si>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</si>
  <si>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</si>
  <si>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</si>
  <si>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</si>
  <si>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</si>
  <si>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</si>
  <si>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</si>
  <si>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</si>
  <si>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</si>
  <si>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</si>
  <si>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</si>
  <si>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</si>
  <si>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</si>
  <si>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</si>
  <si>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</si>
  <si>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</si>
  <si>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</si>
  <si>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</si>
  <si>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</si>
  <si>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</si>
  <si>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</si>
  <si>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</si>
  <si>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</si>
  <si>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</si>
  <si>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</si>
  <si>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</si>
  <si>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</si>
  <si>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</si>
  <si>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</si>
  <si>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</si>
  <si>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</si>
  <si>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</si>
  <si>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</si>
  <si>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</si>
  <si>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</si>
  <si>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</si>
  <si>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</si>
  <si>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</si>
  <si>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</si>
  <si>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</si>
  <si>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</si>
  <si>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</si>
  <si>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</si>
  <si>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</si>
  <si>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</si>
  <si>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</si>
  <si>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</si>
  <si>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</si>
  <si>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</si>
  <si>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</si>
  <si>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</si>
  <si>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</si>
  <si>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</si>
  <si>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</si>
  <si>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</si>
  <si>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</si>
  <si>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</si>
  <si>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</si>
  <si>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</si>
  <si>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</si>
  <si>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</si>
  <si>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</si>
  <si>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</si>
  <si>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</si>
  <si>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</si>
  <si>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</si>
  <si>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</si>
  <si>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</si>
  <si>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</si>
  <si>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</si>
  <si>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</si>
  <si>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</si>
  <si>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</si>
  <si>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</si>
  <si>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</si>
  <si>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</si>
  <si>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</si>
  <si>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</si>
  <si>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</si>
  <si>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</si>
  <si>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</si>
  <si>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</si>
  <si>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</si>
  <si>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</si>
  <si>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</si>
  <si>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</si>
  <si>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</si>
  <si>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</si>
  <si>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</si>
  <si>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</si>
  <si>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</si>
  <si>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</si>
  <si>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</si>
  <si>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</si>
  <si>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</si>
  <si>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</si>
  <si>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</si>
  <si>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</si>
  <si>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</si>
  <si>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</si>
  <si>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</si>
  <si>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</si>
  <si>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</si>
  <si>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</si>
  <si>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</si>
  <si>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</si>
  <si>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</si>
  <si>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</si>
  <si>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</si>
  <si>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</si>
  <si>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</si>
  <si>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</si>
  <si>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</si>
  <si>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</si>
  <si>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</si>
  <si>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</si>
  <si>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</si>
  <si>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</si>
  <si>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</si>
  <si>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</si>
  <si>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</si>
  <si>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</si>
  <si>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</si>
  <si>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</si>
  <si>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</si>
  <si>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</si>
  <si>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</si>
  <si>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</si>
  <si>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</si>
  <si>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</si>
  <si>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</si>
  <si>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</si>
  <si>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</si>
  <si>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</si>
  <si>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</si>
  <si>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</si>
  <si>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</si>
  <si>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</si>
  <si>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</si>
  <si>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</si>
  <si>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</si>
  <si>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</si>
  <si>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</si>
  <si>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</si>
  <si>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</si>
  <si>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</si>
  <si>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</si>
  <si>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</si>
  <si>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</si>
  <si>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</si>
  <si>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</si>
  <si>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</si>
  <si>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</si>
  <si>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</si>
  <si>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</si>
  <si>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</si>
  <si>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</si>
  <si>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</si>
  <si>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</si>
  <si>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</si>
  <si>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</si>
  <si>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</si>
  <si>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</si>
  <si>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</si>
  <si>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</si>
  <si>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</si>
  <si>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</si>
  <si>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</si>
  <si>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</si>
  <si>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</si>
  <si>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</si>
  <si>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</si>
  <si>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</si>
  <si>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</si>
  <si>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</si>
  <si>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</si>
  <si>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</si>
  <si>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</si>
  <si>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</si>
  <si>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</si>
  <si>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</si>
  <si>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</si>
  <si>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</si>
  <si>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</si>
  <si>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</si>
  <si>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</si>
  <si>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</si>
  <si>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</si>
  <si>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</si>
  <si>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</si>
  <si>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</si>
  <si>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</si>
  <si>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</si>
  <si>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</si>
  <si>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</si>
  <si>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</si>
  <si>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</si>
  <si>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</si>
  <si>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</si>
  <si>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</si>
  <si>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</si>
  <si>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</si>
  <si>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</si>
  <si>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</si>
  <si>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</si>
  <si>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</si>
  <si>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</si>
  <si>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</si>
  <si>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</si>
  <si>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</si>
  <si>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</si>
  <si>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</si>
  <si>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</si>
  <si>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</si>
  <si>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</si>
  <si>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</si>
  <si>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</si>
  <si>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</si>
  <si>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</si>
  <si>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</si>
  <si>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</si>
  <si>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</si>
  <si>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</si>
  <si>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</si>
  <si>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</si>
  <si>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</si>
  <si>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</si>
  <si>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</si>
  <si>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</si>
  <si>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</si>
  <si>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</si>
  <si>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</si>
  <si>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</si>
  <si>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</si>
  <si>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</si>
  <si>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</si>
  <si>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</si>
  <si>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</si>
  <si>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</si>
  <si>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</si>
  <si>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</si>
  <si>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</si>
  <si>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</si>
  <si>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</si>
  <si>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</si>
  <si>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</si>
  <si>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</si>
  <si>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</si>
  <si>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</si>
  <si>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</si>
  <si>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</si>
  <si>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</si>
  <si>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</si>
  <si>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</si>
  <si>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</si>
  <si>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</si>
  <si>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</si>
  <si>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</si>
  <si>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</si>
  <si>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</si>
  <si>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</si>
  <si>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</si>
  <si>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</si>
  <si>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</si>
  <si>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</si>
  <si>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</si>
  <si>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</si>
  <si>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</si>
  <si>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</si>
  <si>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</si>
  <si>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</si>
  <si>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</si>
  <si>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</si>
  <si>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</si>
  <si>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</si>
  <si>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</si>
  <si>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</si>
  <si>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</si>
  <si>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</si>
  <si>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</si>
  <si>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</si>
  <si>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</si>
  <si>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</si>
  <si>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</si>
  <si>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</si>
  <si>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</si>
  <si>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</si>
  <si>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</si>
  <si>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</si>
  <si>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</si>
  <si>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</si>
  <si>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</si>
  <si>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</si>
  <si>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</si>
  <si>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</si>
  <si>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</si>
  <si>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</si>
  <si>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</si>
  <si>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</si>
  <si>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</si>
  <si>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</si>
  <si>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</si>
  <si>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</si>
  <si>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</si>
  <si>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</si>
  <si>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</si>
  <si>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</si>
  <si>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</si>
  <si>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</si>
  <si>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</si>
  <si>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</si>
  <si>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</si>
  <si>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</si>
  <si>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</si>
  <si>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</si>
  <si>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</si>
  <si>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</si>
  <si>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</si>
  <si>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</si>
  <si>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</si>
  <si>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</si>
  <si>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</si>
  <si>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</si>
  <si>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</si>
  <si>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</si>
  <si>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</si>
  <si>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</si>
  <si>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</si>
  <si>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</si>
  <si>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</si>
  <si>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</si>
  <si>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</si>
  <si>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</si>
  <si>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</si>
  <si>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</si>
  <si>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</si>
  <si>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</si>
  <si>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</si>
  <si>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</si>
  <si>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</si>
  <si>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</si>
  <si>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</si>
  <si>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</si>
  <si>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</si>
  <si>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</si>
  <si>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</si>
  <si>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</si>
  <si>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</si>
  <si>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</si>
  <si>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</si>
  <si>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</si>
  <si>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</si>
  <si>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</si>
  <si>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</si>
  <si>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</si>
  <si>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</si>
  <si>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</si>
  <si>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</si>
  <si>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</si>
  <si>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</si>
  <si>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</si>
  <si>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</si>
  <si>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</si>
  <si>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</si>
  <si>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</si>
  <si>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</si>
  <si>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</si>
  <si>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</si>
  <si>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</si>
  <si>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</si>
  <si>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</si>
  <si>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</si>
  <si>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</si>
  <si>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</si>
  <si>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</si>
  <si>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</si>
  <si>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</si>
  <si>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</si>
  <si>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</si>
  <si>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</si>
  <si>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</si>
  <si>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</si>
  <si>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</si>
  <si>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</si>
  <si>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</si>
  <si>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</si>
  <si>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</si>
  <si>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</si>
  <si>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</si>
  <si>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</si>
  <si>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</si>
  <si>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</si>
  <si>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</si>
  <si>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</si>
  <si>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</si>
  <si>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</si>
  <si>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</si>
  <si>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</si>
  <si>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</si>
  <si>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</si>
  <si>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</si>
  <si>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</si>
  <si>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</si>
  <si>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</si>
  <si>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</si>
  <si>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</si>
  <si>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</si>
  <si>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</si>
  <si>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</si>
  <si>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</si>
  <si>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</si>
  <si>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</si>
  <si>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</si>
  <si>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</si>
  <si>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</si>
  <si>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</si>
  <si>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</si>
  <si>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</si>
  <si>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</si>
  <si>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</si>
  <si>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</si>
  <si>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</si>
  <si>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</si>
  <si>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</si>
  <si>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</si>
  <si>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</si>
  <si>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</si>
  <si>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</si>
  <si>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</si>
  <si>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</si>
  <si>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</si>
  <si>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</si>
  <si>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</si>
  <si>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</si>
  <si>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</si>
  <si>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</si>
  <si>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</si>
  <si>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</si>
  <si>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</si>
  <si>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</si>
  <si>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</si>
  <si>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</si>
  <si>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</si>
  <si>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</si>
  <si>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</si>
  <si>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</si>
  <si>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</si>
  <si>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</si>
  <si>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</si>
  <si>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</si>
  <si>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</si>
  <si>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</si>
  <si>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</si>
  <si>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</si>
  <si>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</si>
  <si>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</si>
  <si>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</si>
  <si>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</si>
  <si>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</si>
  <si>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</si>
  <si>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</si>
  <si>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</si>
  <si>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</si>
  <si>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</si>
  <si>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</si>
  <si>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</si>
  <si>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</si>
  <si>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</si>
  <si>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</si>
  <si>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</si>
  <si>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</si>
  <si>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</si>
  <si>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</si>
  <si>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</si>
  <si>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</si>
  <si>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</si>
  <si>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</si>
  <si>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</si>
  <si>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</si>
  <si>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</si>
  <si>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</si>
  <si>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</si>
  <si>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</si>
  <si>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</si>
  <si>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</si>
  <si>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</si>
  <si>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</si>
  <si>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</si>
  <si>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</si>
  <si>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</si>
  <si>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</si>
  <si>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</si>
  <si>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</si>
  <si>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</si>
  <si>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</si>
  <si>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</si>
  <si>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</si>
  <si>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</si>
  <si>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</si>
  <si>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</si>
  <si>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</si>
  <si>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</si>
  <si>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</si>
  <si>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</si>
  <si>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</si>
  <si>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</si>
  <si>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</si>
  <si>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</si>
  <si>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</si>
  <si>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</si>
  <si>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</si>
  <si>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</si>
  <si>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</si>
  <si>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</si>
  <si>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</si>
  <si>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</si>
  <si>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</si>
  <si>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</si>
  <si>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</si>
  <si>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</si>
  <si>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</si>
  <si>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</si>
  <si>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</si>
  <si>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</si>
  <si>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</si>
  <si>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</si>
  <si>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</si>
  <si>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</si>
  <si>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</si>
  <si>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</si>
  <si>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</si>
  <si>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</si>
  <si>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</si>
  <si>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</si>
  <si>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</si>
  <si>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</si>
  <si>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</si>
  <si>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</si>
  <si>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</si>
  <si>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</si>
  <si>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</si>
  <si>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</si>
  <si>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</si>
  <si>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</si>
  <si>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</si>
  <si>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</si>
  <si>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</si>
  <si>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</si>
  <si>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</si>
  <si>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</si>
  <si>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</si>
  <si>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</si>
  <si>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</si>
  <si>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</si>
  <si>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</si>
  <si>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</si>
  <si>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</si>
  <si>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</si>
  <si>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</si>
  <si>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</si>
  <si>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</si>
  <si>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</si>
  <si>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</si>
  <si>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</si>
  <si>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</si>
  <si>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</si>
  <si>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</si>
  <si>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</si>
  <si>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</si>
  <si>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</si>
  <si>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</si>
  <si>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</si>
  <si>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</si>
  <si>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</si>
  <si>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</si>
  <si>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</si>
  <si>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</si>
  <si>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</si>
  <si>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</si>
  <si>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</si>
  <si>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</si>
  <si>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</si>
  <si>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</si>
  <si>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</si>
  <si>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</si>
  <si>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</si>
  <si>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</si>
  <si>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</si>
  <si>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</si>
  <si>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</si>
  <si>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</si>
  <si>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</si>
  <si>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</si>
  <si>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</si>
  <si>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</si>
  <si>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</si>
  <si>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</si>
  <si>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</si>
  <si>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</si>
  <si>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</si>
  <si>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</si>
  <si>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</si>
  <si>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</si>
  <si>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</si>
  <si>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</si>
  <si>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</si>
  <si>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</si>
  <si>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</si>
  <si>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</si>
  <si>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</si>
  <si>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</si>
  <si>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</si>
  <si>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</si>
  <si>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</si>
  <si>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</si>
  <si>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</si>
  <si>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</si>
  <si>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</si>
  <si>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</si>
  <si>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</si>
  <si>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</si>
  <si>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</si>
  <si>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</si>
  <si>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</si>
  <si>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</si>
  <si>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</si>
  <si>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</si>
  <si>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</si>
  <si>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</si>
  <si>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</si>
  <si>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</si>
  <si>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</si>
  <si>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</si>
  <si>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</si>
  <si>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</si>
  <si>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</si>
  <si>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</si>
  <si>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</si>
  <si>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</si>
  <si>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</si>
  <si>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</si>
  <si>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</si>
  <si>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</si>
  <si>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</si>
  <si>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</si>
  <si>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</si>
  <si>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</si>
  <si>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</si>
  <si>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</si>
  <si>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</si>
  <si>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</si>
  <si>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</si>
  <si>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</si>
  <si>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</si>
  <si>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</si>
  <si>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</si>
  <si>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</si>
  <si>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</si>
  <si>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</si>
  <si>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</si>
  <si>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</si>
  <si>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</si>
  <si>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</si>
  <si>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</si>
  <si>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</si>
  <si>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</si>
  <si>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</si>
  <si>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</si>
  <si>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</si>
  <si>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</si>
  <si>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</si>
  <si>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</si>
  <si>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</si>
  <si>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</si>
  <si>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</si>
  <si>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</si>
  <si>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</si>
  <si>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</si>
  <si>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</si>
  <si>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</si>
  <si>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</si>
  <si>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</si>
  <si>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</si>
  <si>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</si>
  <si>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</si>
  <si>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</si>
  <si>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</si>
  <si>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</si>
  <si>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</si>
  <si>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</si>
  <si>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</si>
  <si>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</si>
  <si>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</si>
  <si>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</si>
  <si>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</si>
  <si>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</si>
  <si>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</si>
  <si>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</si>
  <si>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</si>
  <si>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</si>
  <si>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</si>
  <si>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</si>
  <si>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</si>
  <si>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</si>
  <si>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</si>
  <si>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</si>
  <si>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</si>
  <si>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</si>
  <si>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</si>
  <si>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</si>
  <si>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</si>
  <si>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</si>
  <si>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</si>
  <si>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</si>
  <si>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</si>
  <si>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</si>
  <si>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</si>
  <si>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</si>
  <si>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</si>
  <si>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</si>
  <si>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</si>
  <si>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</si>
  <si>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</si>
  <si>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</si>
  <si>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</si>
  <si>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</si>
  <si>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</si>
  <si>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</si>
  <si>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</si>
  <si>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</si>
  <si>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</si>
  <si>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</si>
  <si>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</si>
  <si>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</si>
  <si>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</si>
  <si>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</si>
  <si>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</si>
  <si>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</si>
  <si>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</si>
  <si>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</si>
  <si>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</si>
  <si>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</si>
  <si>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</si>
  <si>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</si>
  <si>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</si>
  <si>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</si>
  <si>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</si>
  <si>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</si>
  <si>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</si>
  <si>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</si>
  <si>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</si>
  <si>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</si>
  <si>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</si>
  <si>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</si>
  <si>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</si>
  <si>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</si>
  <si>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</si>
  <si>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</si>
  <si>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</si>
  <si>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</si>
  <si>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</si>
  <si>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</si>
  <si>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</si>
  <si>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</si>
  <si>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</si>
  <si>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</si>
  <si>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</si>
  <si>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</si>
  <si>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</si>
  <si>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</si>
  <si>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</si>
  <si>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</si>
  <si>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</si>
  <si>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</si>
  <si>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</si>
  <si>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</si>
  <si>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</si>
  <si>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</si>
  <si>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</si>
  <si>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</si>
  <si>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</si>
  <si>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</si>
  <si>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</si>
  <si>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</si>
  <si>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</si>
  <si>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</si>
  <si>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</si>
  <si>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</si>
  <si>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</si>
  <si>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</si>
  <si>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</si>
  <si>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</si>
  <si>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</si>
  <si>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</si>
  <si>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</si>
  <si>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</si>
  <si>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</si>
  <si>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</si>
  <si>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</si>
  <si>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</si>
  <si>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</si>
  <si>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</si>
  <si>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</si>
  <si>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</si>
  <si>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</si>
  <si>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</si>
  <si>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</si>
  <si>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</si>
  <si>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</si>
  <si>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</si>
  <si>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</si>
  <si>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</si>
  <si>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</si>
  <si>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</si>
  <si>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</si>
  <si>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</si>
  <si>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</si>
  <si>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</si>
  <si>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</si>
  <si>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</si>
  <si>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</si>
  <si>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</si>
  <si>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</si>
  <si>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</si>
  <si>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</si>
  <si>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</si>
  <si>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</si>
  <si>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</si>
  <si>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</si>
  <si>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</si>
  <si>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</si>
  <si>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</si>
  <si>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</si>
  <si>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</si>
  <si>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</si>
  <si>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</si>
  <si>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</si>
  <si>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</si>
  <si>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</si>
  <si>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</si>
  <si>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</si>
  <si>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</si>
  <si>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</si>
  <si>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</si>
  <si>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</si>
  <si>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</si>
  <si>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</si>
  <si>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</si>
  <si>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</si>
  <si>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</si>
  <si>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</si>
  <si>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</si>
  <si>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</si>
  <si>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</si>
  <si>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</si>
  <si>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</si>
  <si>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</si>
  <si>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</si>
  <si>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</si>
  <si>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</si>
  <si>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</si>
  <si>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</si>
  <si>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</si>
  <si>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</si>
  <si>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</si>
  <si>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</si>
  <si>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</si>
  <si>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</si>
  <si>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</si>
  <si>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</si>
  <si>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</si>
  <si>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</si>
  <si>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</si>
  <si>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</si>
  <si>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</si>
  <si>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</si>
  <si>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</si>
  <si>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</si>
  <si>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</si>
  <si>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</si>
  <si>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</si>
  <si>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</si>
  <si>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</si>
  <si>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</si>
  <si>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</si>
  <si>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</si>
  <si>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</si>
  <si>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</si>
  <si>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</si>
  <si>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</si>
  <si>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</si>
  <si>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</si>
  <si>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</si>
  <si>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</si>
  <si>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</si>
  <si>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</si>
  <si>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</si>
  <si>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</si>
  <si>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</si>
  <si>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</si>
  <si>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</si>
  <si>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</si>
  <si>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</si>
  <si>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</si>
  <si>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</si>
  <si>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</si>
  <si>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</si>
  <si>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</si>
  <si>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</si>
  <si>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</si>
  <si>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</si>
  <si>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</si>
  <si>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</si>
  <si>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</si>
  <si>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</si>
  <si>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</si>
  <si>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</si>
  <si>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</si>
  <si>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</si>
  <si>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</si>
  <si>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</si>
  <si>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</si>
  <si>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</si>
  <si>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</si>
  <si>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</si>
  <si>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</si>
  <si>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</si>
  <si>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</si>
  <si>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</si>
  <si>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</si>
  <si>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</si>
  <si>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</si>
  <si>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</si>
  <si>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</si>
  <si>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</si>
  <si>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</si>
  <si>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</si>
  <si>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</si>
  <si>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</si>
  <si>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</si>
  <si>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</si>
  <si>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</si>
  <si>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</si>
  <si>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</si>
  <si>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</si>
  <si>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</si>
  <si>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</si>
  <si>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</si>
  <si>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</si>
  <si>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</si>
  <si>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</si>
  <si>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</si>
  <si>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</si>
  <si>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</si>
  <si>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</si>
  <si>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</si>
  <si>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</si>
  <si>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</si>
  <si>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</si>
  <si>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</si>
  <si>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</si>
  <si>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</si>
  <si>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</si>
  <si>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</si>
  <si>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</si>
  <si>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</si>
  <si>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</si>
  <si>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</si>
  <si>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</si>
  <si>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</si>
  <si>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</si>
  <si>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</si>
  <si>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</si>
  <si>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</si>
  <si>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</si>
  <si>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</si>
  <si>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</si>
  <si>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</si>
  <si>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</si>
  <si>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</si>
  <si>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</si>
  <si>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</si>
  <si>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</si>
  <si>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</si>
  <si>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</si>
  <si>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</si>
  <si>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</si>
  <si>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</si>
  <si>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</si>
  <si>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</si>
  <si>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</si>
  <si>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</si>
  <si>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</si>
  <si>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</si>
  <si>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</si>
  <si>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</si>
  <si>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</si>
  <si>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</si>
  <si>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</si>
  <si>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</si>
  <si>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</si>
  <si>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</si>
  <si>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</si>
  <si>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</si>
  <si>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</si>
  <si>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</si>
  <si>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</si>
  <si>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</si>
  <si>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</si>
  <si>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</si>
  <si>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</si>
  <si>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</si>
  <si>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</si>
  <si>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</si>
  <si>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</si>
  <si>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</si>
  <si>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</si>
  <si>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</si>
  <si>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</si>
  <si>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</si>
  <si>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</si>
  <si>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</si>
  <si>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</si>
  <si>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</si>
  <si>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</si>
  <si>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</si>
  <si>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</si>
  <si>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</si>
  <si>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</si>
  <si>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</si>
  <si>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</si>
  <si>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</si>
  <si>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</si>
  <si>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</si>
  <si>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</si>
  <si>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</si>
  <si>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</si>
  <si>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</si>
  <si>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</si>
  <si>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</si>
  <si>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</si>
  <si>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</si>
  <si>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</si>
  <si>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</si>
  <si>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</si>
  <si>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</si>
  <si>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</si>
  <si>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</si>
  <si>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</si>
  <si>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</si>
  <si>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</si>
  <si>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</si>
  <si>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</si>
  <si>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</si>
  <si>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</si>
  <si>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</si>
  <si>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</si>
  <si>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</si>
  <si>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</si>
  <si>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</si>
  <si>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</si>
  <si>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</si>
  <si>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</si>
  <si>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</si>
  <si>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</si>
  <si>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</si>
  <si>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</si>
  <si>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</si>
  <si>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</si>
  <si>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</si>
  <si>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</si>
  <si>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</si>
  <si>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</si>
  <si>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</si>
  <si>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</si>
  <si>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</si>
  <si>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</si>
  <si>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</si>
  <si>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</si>
  <si>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</si>
  <si>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</si>
  <si>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</si>
  <si>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</si>
  <si>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</si>
  <si>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</si>
  <si>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</si>
  <si>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</si>
  <si>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</si>
  <si>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</si>
  <si>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</si>
  <si>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</si>
  <si>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</si>
  <si>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</si>
  <si>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</si>
  <si>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</si>
  <si>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</si>
  <si>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</si>
  <si>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</si>
  <si>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</si>
  <si>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</si>
  <si>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</si>
  <si>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</si>
  <si>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</si>
  <si>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</si>
  <si>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</si>
  <si>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</si>
  <si>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</si>
  <si>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</si>
  <si>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</si>
  <si>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</si>
  <si>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</si>
  <si>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</si>
  <si>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</si>
  <si>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</si>
  <si>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</si>
  <si>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</si>
  <si>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</si>
  <si>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</si>
  <si>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</si>
  <si>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</si>
  <si>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</si>
  <si>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</si>
  <si>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</si>
  <si>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</si>
  <si>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</si>
  <si>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</si>
  <si>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</si>
  <si>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</si>
  <si>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</si>
  <si>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</si>
  <si>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</si>
  <si>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</si>
  <si>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</si>
  <si>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</si>
  <si>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</si>
  <si>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</si>
  <si>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</si>
  <si>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</si>
  <si>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</si>
  <si>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</si>
  <si>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</si>
  <si>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</si>
  <si>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</si>
  <si>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</si>
  <si>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</si>
  <si>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</si>
  <si>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</si>
  <si>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</si>
  <si>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</si>
  <si>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</si>
  <si>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</si>
  <si>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</si>
  <si>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</si>
  <si>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</si>
  <si>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</si>
  <si>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</si>
  <si>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</si>
  <si>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</si>
  <si>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</si>
  <si>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</si>
  <si>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</si>
  <si>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</si>
  <si>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</si>
  <si>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</si>
  <si>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</si>
  <si>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</si>
  <si>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</si>
  <si>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</si>
  <si>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</si>
  <si>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</si>
  <si>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</si>
  <si>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</si>
  <si>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</si>
  <si>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</si>
  <si>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</si>
  <si>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</si>
  <si>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</si>
  <si>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</si>
  <si>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</si>
  <si>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</si>
  <si>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</si>
  <si>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</si>
  <si>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</si>
  <si>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</si>
  <si>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</si>
  <si>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</si>
  <si>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</si>
  <si>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</si>
  <si>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</si>
  <si>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</si>
  <si>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</si>
  <si>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</si>
  <si>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</si>
  <si>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</si>
  <si>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</si>
  <si>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</si>
  <si>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</si>
  <si>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</si>
  <si>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</si>
  <si>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</si>
  <si>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</si>
  <si>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</si>
  <si>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</si>
  <si>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</si>
  <si>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</si>
  <si>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</si>
  <si>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</si>
  <si>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</si>
  <si>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</si>
  <si>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</si>
  <si>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</si>
  <si>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</si>
  <si>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</si>
  <si>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</si>
  <si>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</si>
  <si>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</si>
  <si>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</si>
  <si>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</si>
  <si>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</si>
  <si>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</si>
  <si>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</si>
  <si>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</si>
  <si>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</si>
  <si>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</si>
  <si>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</si>
  <si>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</si>
  <si>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</si>
  <si>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</si>
  <si>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</si>
  <si>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</si>
  <si>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</si>
  <si>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</si>
  <si>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</si>
  <si>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</si>
  <si>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</si>
  <si>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</si>
  <si>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</si>
  <si>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</si>
  <si>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</si>
  <si>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</si>
  <si>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</si>
  <si>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</si>
  <si>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</si>
  <si>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</si>
  <si>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</si>
  <si>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</si>
  <si>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</si>
  <si>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</si>
  <si>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</si>
  <si>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</si>
  <si>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</si>
  <si>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</si>
  <si>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</si>
  <si>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</si>
  <si>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</si>
  <si>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</si>
  <si>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</si>
  <si>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</si>
  <si>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</si>
  <si>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</si>
  <si>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</si>
  <si>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</si>
  <si>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</si>
  <si>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</si>
  <si>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</si>
  <si>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</si>
  <si>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</si>
  <si>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</si>
  <si>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</si>
  <si>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</si>
  <si>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</si>
  <si>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</si>
  <si>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</si>
  <si>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</si>
  <si>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</si>
  <si>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</si>
  <si>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</si>
  <si>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</si>
  <si>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</si>
  <si>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</si>
  <si>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</si>
  <si>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</si>
  <si>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</si>
  <si>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</si>
  <si>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</si>
  <si>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</si>
  <si>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</si>
  <si>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</si>
  <si>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</si>
  <si>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</si>
  <si>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</si>
  <si>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</si>
  <si>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</si>
  <si>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</si>
  <si>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</si>
  <si>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</si>
  <si>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</si>
  <si>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</si>
  <si>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</si>
  <si>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</si>
  <si>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</si>
  <si>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</si>
  <si>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</si>
  <si>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</si>
  <si>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</si>
  <si>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</si>
  <si>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</si>
  <si>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</si>
  <si>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</si>
  <si>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</si>
  <si>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</si>
  <si>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</si>
  <si>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</si>
  <si>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</si>
  <si>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</si>
  <si>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</si>
  <si>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</si>
  <si>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</si>
  <si>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</si>
  <si>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</si>
  <si>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</si>
  <si>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</si>
  <si>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</si>
  <si>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</si>
  <si>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</si>
  <si>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</si>
  <si>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</si>
  <si>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</si>
  <si>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</si>
  <si>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</si>
  <si>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</si>
  <si>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</si>
  <si>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</si>
  <si>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</si>
  <si>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</si>
  <si>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</si>
  <si>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</si>
  <si>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</si>
  <si>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</si>
  <si>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</si>
  <si>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</si>
  <si>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</si>
  <si>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</si>
  <si>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</si>
  <si>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</si>
  <si>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</si>
  <si>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</si>
  <si>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</si>
  <si>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</si>
  <si>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</si>
  <si>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</si>
  <si>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</si>
  <si>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</si>
  <si>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</si>
  <si>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</si>
  <si>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</si>
  <si>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</si>
  <si>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</si>
  <si>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</si>
  <si>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</si>
  <si>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</si>
  <si>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</si>
  <si>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</si>
  <si>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</si>
  <si>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</si>
  <si>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</si>
  <si>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</si>
  <si>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</si>
  <si>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</si>
  <si>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</si>
  <si>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</si>
  <si>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</si>
  <si>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</si>
  <si>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</si>
  <si>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</si>
  <si>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</si>
  <si>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</si>
  <si>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</si>
  <si>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</si>
  <si>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</si>
  <si>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</si>
  <si>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</si>
  <si>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</si>
  <si>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</si>
  <si>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</si>
  <si>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</si>
  <si>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</si>
  <si>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</si>
  <si>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</si>
  <si>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</si>
  <si>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</si>
  <si>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</si>
  <si>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</si>
  <si>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</si>
  <si>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</si>
  <si>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</si>
  <si>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</si>
  <si>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</si>
  <si>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</si>
  <si>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</si>
  <si>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</si>
  <si>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</si>
  <si>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</si>
  <si>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</si>
  <si>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</si>
  <si>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</si>
  <si>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</si>
  <si>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</si>
  <si>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</si>
  <si>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</si>
  <si>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</si>
  <si>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</si>
  <si>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</si>
  <si>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</si>
  <si>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</si>
  <si>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</si>
  <si>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</si>
  <si>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</si>
  <si>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</si>
  <si>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</si>
  <si>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</si>
  <si>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</si>
  <si>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</si>
  <si>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</si>
  <si>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</si>
  <si>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</si>
  <si>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</si>
  <si>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</si>
  <si>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</si>
  <si>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</si>
  <si>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</si>
  <si>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</si>
  <si>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</si>
  <si>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</si>
  <si>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</si>
  <si>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</si>
  <si>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</si>
  <si>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</si>
  <si>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</si>
  <si>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</si>
  <si>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</si>
  <si>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</si>
  <si>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</si>
  <si>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</si>
  <si>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</si>
  <si>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</si>
  <si>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</si>
  <si>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</si>
  <si>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</si>
  <si>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</si>
  <si>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</si>
  <si>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</si>
  <si>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</si>
  <si>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</si>
  <si>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</si>
  <si>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</si>
  <si>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</si>
  <si>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</si>
  <si>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</si>
  <si>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</si>
  <si>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</si>
  <si>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</si>
  <si>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</si>
  <si>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</si>
  <si>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</si>
  <si>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</si>
  <si>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</si>
  <si>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</si>
  <si>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</si>
  <si>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</si>
  <si>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</si>
  <si>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</si>
  <si>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</si>
  <si>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</si>
  <si>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</si>
  <si>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</si>
  <si>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</si>
  <si>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</si>
  <si>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</si>
  <si>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</si>
  <si>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</si>
  <si>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</si>
  <si>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</si>
  <si>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</si>
  <si>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</si>
  <si>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</si>
  <si>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</si>
  <si>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</si>
  <si>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</si>
  <si>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</si>
  <si>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</si>
  <si>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</si>
  <si>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</si>
  <si>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</si>
  <si>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</si>
  <si>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</si>
  <si>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</si>
  <si>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</si>
  <si>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</si>
  <si>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</si>
  <si>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</si>
  <si>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</si>
  <si>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</si>
  <si>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</si>
  <si>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</si>
  <si>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</si>
  <si>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</si>
  <si>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</si>
  <si>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</si>
  <si>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</si>
  <si>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</si>
  <si>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</si>
  <si>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</si>
  <si>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</si>
  <si>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</si>
  <si>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</si>
  <si>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</si>
  <si>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</si>
  <si>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</si>
  <si>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</si>
  <si>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</si>
  <si>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</si>
  <si>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</si>
  <si>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</si>
  <si>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</si>
  <si>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</si>
  <si>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</si>
  <si>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</si>
  <si>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</si>
  <si>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</si>
  <si>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</si>
  <si>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</si>
  <si>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</si>
  <si>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</si>
  <si>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</si>
  <si>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</si>
  <si>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</si>
  <si>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</si>
  <si>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</si>
  <si>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</si>
  <si>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</si>
  <si>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</si>
  <si>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</si>
  <si>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</si>
  <si>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</si>
  <si>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</si>
  <si>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</si>
  <si>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</si>
  <si>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</si>
  <si>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</si>
  <si>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</si>
  <si>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</si>
  <si>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</si>
  <si>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</si>
  <si>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</si>
  <si>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</si>
  <si>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</si>
  <si>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</si>
  <si>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</si>
  <si>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</si>
  <si>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</si>
  <si>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</si>
  <si>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</si>
  <si>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</si>
  <si>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</si>
  <si>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</si>
  <si>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</si>
  <si>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</si>
  <si>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</si>
  <si>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</si>
  <si>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</si>
  <si>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</si>
  <si>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</si>
  <si>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</si>
  <si>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</si>
  <si>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</si>
  <si>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</si>
  <si>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</si>
  <si>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</si>
  <si>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</si>
  <si>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</si>
  <si>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</si>
  <si>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</si>
  <si>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</si>
  <si>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</si>
  <si>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</si>
  <si>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</si>
  <si>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</si>
  <si>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</si>
  <si>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</si>
  <si>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</si>
  <si>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</si>
  <si>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</si>
  <si>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</si>
  <si>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</si>
  <si>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</si>
  <si>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</si>
  <si>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</si>
  <si>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</si>
  <si>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</si>
  <si>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</si>
  <si>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</si>
  <si>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</si>
  <si>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</si>
  <si>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</si>
  <si>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</si>
  <si>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</si>
  <si>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</si>
  <si>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</si>
  <si>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</si>
  <si>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</si>
  <si>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</si>
  <si>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</si>
  <si>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</si>
  <si>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</si>
  <si>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</si>
  <si>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</si>
  <si>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</si>
  <si>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</si>
  <si>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</si>
  <si>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</si>
  <si>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</si>
  <si>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</si>
  <si>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</si>
  <si>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</si>
  <si>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</si>
  <si>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</si>
  <si>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</si>
  <si>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</si>
  <si>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</si>
  <si>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</si>
  <si>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</si>
  <si>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</si>
  <si>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</si>
  <si>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</si>
  <si>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</si>
  <si>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</si>
  <si>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</si>
  <si>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</si>
  <si>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</si>
  <si>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</si>
  <si>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</si>
  <si>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</si>
  <si>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</si>
  <si>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</si>
  <si>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</si>
  <si>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</si>
  <si>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</si>
  <si>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</si>
  <si>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</si>
  <si>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</si>
  <si>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</si>
  <si>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</si>
  <si>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</si>
  <si>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</si>
  <si>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</si>
  <si>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</si>
  <si>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</si>
  <si>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</si>
  <si>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</si>
  <si>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</si>
  <si>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</si>
  <si>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</si>
  <si>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</si>
  <si>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</si>
  <si>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</si>
  <si>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</si>
  <si>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</si>
  <si>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</si>
  <si>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</si>
  <si>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</si>
  <si>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</si>
  <si>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</si>
  <si>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</si>
  <si>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</si>
  <si>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</si>
  <si>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</si>
  <si>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</si>
  <si>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</si>
  <si>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</si>
  <si>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</si>
  <si>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</si>
  <si>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</si>
  <si>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</si>
  <si>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</si>
  <si>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</si>
  <si>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</si>
  <si>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</si>
  <si>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</si>
  <si>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</si>
  <si>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</si>
  <si>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</si>
  <si>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</si>
  <si>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</si>
  <si>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</si>
  <si>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</si>
  <si>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</si>
  <si>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</si>
  <si>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</si>
  <si>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</si>
  <si>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</si>
  <si>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</si>
  <si>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</si>
  <si>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</si>
  <si>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</si>
  <si>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</si>
  <si>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</si>
  <si>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</si>
  <si>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</si>
  <si>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</si>
  <si>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</si>
  <si>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</si>
  <si>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</si>
  <si>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</si>
  <si>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</si>
  <si>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</si>
  <si>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</si>
  <si>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</si>
  <si>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</si>
  <si>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</si>
  <si>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</si>
  <si>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</si>
  <si>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</si>
  <si>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</si>
  <si>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</si>
  <si>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</si>
  <si>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</si>
  <si>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</si>
  <si>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</si>
  <si>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</si>
  <si>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</si>
  <si>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</si>
  <si>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</si>
  <si>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</si>
  <si>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</si>
  <si>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</si>
  <si>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</si>
  <si>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</si>
  <si>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</si>
  <si>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</si>
  <si>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</si>
  <si>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</si>
  <si>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</si>
  <si>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</si>
  <si>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</si>
  <si>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</si>
  <si>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</si>
  <si>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</si>
  <si>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</si>
  <si>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</si>
  <si>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</si>
  <si>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</si>
  <si>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</si>
  <si>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</si>
  <si>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</si>
  <si>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</si>
  <si>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</si>
  <si>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</si>
  <si>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</si>
  <si>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</si>
  <si>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</si>
  <si>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</si>
  <si>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</si>
  <si>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</si>
  <si>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</si>
  <si>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</si>
  <si>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</si>
  <si>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</si>
  <si>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</si>
  <si>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</si>
  <si>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</si>
  <si>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</si>
  <si>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</si>
  <si>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</si>
  <si>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</si>
  <si>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</si>
  <si>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</si>
  <si>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</si>
  <si>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</si>
  <si>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</si>
  <si>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</si>
  <si>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</si>
  <si>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</si>
  <si>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</si>
  <si>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</si>
  <si>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</si>
  <si>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</si>
  <si>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</si>
  <si>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</si>
  <si>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</si>
  <si>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</si>
  <si>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</si>
  <si>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</si>
  <si>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</si>
  <si>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</si>
  <si>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</si>
  <si>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</si>
  <si>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</si>
  <si>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</si>
  <si>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</si>
  <si>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</si>
  <si>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</si>
  <si>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</si>
  <si>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</si>
  <si>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</si>
  <si>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</si>
  <si>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</si>
  <si>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</si>
  <si>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</si>
  <si>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</si>
  <si>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</si>
  <si>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</si>
  <si>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</si>
  <si>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</si>
  <si>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</si>
  <si>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</si>
  <si>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</si>
  <si>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</si>
  <si>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</si>
  <si>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</si>
  <si>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</si>
  <si>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</si>
  <si>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</si>
  <si>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</si>
  <si>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</si>
  <si>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</si>
  <si>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</si>
  <si>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</si>
  <si>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</si>
  <si>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</si>
  <si>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</si>
  <si>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</si>
  <si>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</si>
  <si>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</si>
  <si>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</si>
  <si>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</si>
  <si>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</si>
  <si>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</si>
  <si>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</si>
  <si>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</si>
  <si>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</si>
  <si>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</si>
  <si>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</si>
  <si>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</si>
  <si>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</si>
  <si>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</si>
  <si>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</si>
  <si>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</si>
  <si>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</si>
  <si>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</si>
  <si>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</si>
  <si>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</si>
  <si>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</si>
  <si>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</si>
  <si>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</si>
  <si>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</si>
  <si>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</si>
  <si>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</si>
  <si>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</si>
  <si>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</si>
  <si>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</si>
  <si>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</si>
  <si>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</si>
  <si>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</si>
  <si>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</si>
  <si>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</si>
  <si>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</si>
  <si>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</si>
  <si>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</si>
  <si>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</si>
  <si>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</si>
  <si>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</si>
  <si>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</si>
  <si>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</si>
  <si>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</si>
  <si>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</si>
  <si>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</si>
  <si>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</si>
  <si>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</si>
  <si>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</si>
  <si>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</si>
  <si>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</si>
  <si>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</si>
  <si>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</si>
  <si>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</si>
  <si>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</si>
  <si>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</si>
  <si>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</si>
  <si>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</si>
  <si>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</si>
  <si>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</si>
  <si>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</si>
  <si>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</si>
  <si>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</si>
  <si>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</si>
  <si>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</si>
  <si>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</si>
  <si>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</si>
  <si>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</si>
  <si>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</si>
  <si>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</si>
  <si>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</si>
  <si>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</si>
  <si>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</si>
  <si>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</si>
  <si>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</si>
  <si>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</si>
  <si>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</si>
  <si>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</si>
  <si>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</si>
  <si>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</si>
  <si>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</si>
  <si>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</si>
  <si>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</si>
  <si>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</si>
  <si>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</si>
  <si>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</si>
  <si>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</si>
  <si>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</si>
  <si>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</si>
  <si>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</si>
  <si>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</si>
  <si>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</si>
  <si>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</si>
  <si>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</si>
  <si>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</si>
  <si>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</si>
  <si>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</si>
  <si>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</si>
  <si>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</si>
  <si>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</si>
  <si>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</si>
  <si>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</si>
  <si>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</si>
  <si>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</si>
  <si>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</si>
  <si>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</si>
  <si>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</si>
  <si>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</si>
  <si>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</si>
  <si>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</si>
  <si>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</si>
  <si>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</si>
  <si>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</si>
  <si>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</si>
  <si>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</si>
  <si>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</si>
  <si>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</si>
  <si>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</si>
  <si>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</si>
  <si>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</si>
  <si>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</si>
  <si>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</si>
  <si>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</si>
  <si>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</si>
  <si>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</si>
  <si>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</si>
  <si>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</si>
  <si>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</si>
  <si>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</si>
  <si>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</si>
  <si>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</si>
  <si>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</si>
  <si>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</si>
  <si>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</si>
  <si>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</si>
  <si>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</si>
  <si>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</si>
  <si>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</si>
  <si>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</si>
  <si>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</si>
  <si>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</si>
  <si>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</si>
  <si>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</si>
  <si>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</si>
  <si>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</si>
  <si>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</si>
  <si>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</si>
  <si>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</si>
  <si>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</si>
  <si>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</si>
  <si>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</si>
  <si>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</si>
  <si>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</si>
  <si>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</si>
  <si>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</si>
  <si>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</si>
  <si>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</si>
  <si>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</si>
  <si>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</si>
  <si>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</si>
  <si>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</si>
  <si>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</si>
  <si>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</si>
  <si>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</si>
  <si>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</si>
  <si>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</si>
  <si>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</si>
  <si>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</si>
  <si>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</si>
  <si>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</si>
  <si>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</si>
  <si>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</si>
  <si>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</si>
  <si>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</si>
  <si>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</si>
  <si>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</si>
  <si>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</si>
  <si>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</si>
  <si>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</si>
  <si>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</si>
  <si>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</si>
  <si>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</si>
  <si>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</si>
  <si>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</si>
  <si>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</si>
  <si>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математике</t>
  </si>
  <si>
    <t>03.12.2020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</si>
</sst>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&#1084;&#1072;&#1090;&#1077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84;&#1072;&#1090;&#1077;&#1084;&#1072;&#1090;&#1080;&#1082;&#1072;_10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-%20&#1084;&#1072;&#1090;&#1077;&#1084;%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%20&#1084;&#1072;&#1090;&#1077;&#1084;&#1072;&#1090;&#1080;&#1082;&#1072;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2;&#1090;&#1077;&#1084;&#1072;&#1090;&#1080;&#1082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41;&#1054;&#1059;%20&#1052;&#1072;&#1085;&#1099;&#1095;&#1089;&#1082;&#1072;&#1103;%20&#1057;&#1054;&#1064;%20&#1060;&#1086;&#1088;&#1084;&#1072;%203_2020%20-%20&#1084;&#1072;&#1090;&#1077;&#1084;&#1072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Бескровная </v>
          </cell>
        </row>
        <row r="18">
          <cell r="C18" t="str">
            <v>Береза</v>
          </cell>
          <cell r="D18" t="str">
            <v xml:space="preserve">Ярослав </v>
          </cell>
          <cell r="E18" t="str">
            <v>Олегович</v>
          </cell>
          <cell r="F18" t="str">
            <v>Мужской</v>
          </cell>
          <cell r="G18">
            <v>38351</v>
          </cell>
          <cell r="H18" t="str">
            <v>РОССИЯ</v>
          </cell>
          <cell r="I18" t="str">
            <v>не имеются</v>
          </cell>
        </row>
        <row r="19">
          <cell r="C19" t="str">
            <v>Бакаленко</v>
          </cell>
          <cell r="D19" t="str">
            <v>Андрей</v>
          </cell>
          <cell r="E19" t="str">
            <v>Русланович</v>
          </cell>
          <cell r="F19" t="str">
            <v>Мужской</v>
          </cell>
          <cell r="G19">
            <v>38402</v>
          </cell>
          <cell r="H19" t="str">
            <v>РОССИЯ</v>
          </cell>
          <cell r="I19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Дорохов </v>
          </cell>
          <cell r="D10" t="str">
            <v xml:space="preserve">Ростислав </v>
          </cell>
          <cell r="E10" t="str">
            <v>Вячеславович</v>
          </cell>
          <cell r="F10" t="str">
            <v>Мужской</v>
          </cell>
          <cell r="G10">
            <v>38285</v>
          </cell>
          <cell r="H10" t="str">
            <v>РОССИЯ</v>
          </cell>
          <cell r="I10" t="str">
            <v>не имеются</v>
          </cell>
        </row>
        <row r="11">
          <cell r="C11" t="str">
            <v xml:space="preserve">Суббота  </v>
          </cell>
          <cell r="D11" t="str">
            <v>Степан</v>
          </cell>
          <cell r="E11" t="str">
            <v>Анатольевич</v>
          </cell>
          <cell r="F11" t="str">
            <v>Мужской</v>
          </cell>
          <cell r="G11">
            <v>38360</v>
          </cell>
          <cell r="H11" t="str">
            <v>РОССИЯ</v>
          </cell>
          <cell r="I11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Буткова</v>
          </cell>
          <cell r="D10" t="str">
            <v>Анастасия</v>
          </cell>
          <cell r="E10" t="str">
            <v>Романовна</v>
          </cell>
          <cell r="F10" t="str">
            <v>Женский</v>
          </cell>
          <cell r="G10">
            <v>38111</v>
          </cell>
          <cell r="H10" t="str">
            <v>РОССИЯ</v>
          </cell>
          <cell r="I10" t="str">
            <v>не имеются</v>
          </cell>
        </row>
        <row r="11">
          <cell r="C11" t="str">
            <v>Линник</v>
          </cell>
          <cell r="D11" t="str">
            <v>Нинэль</v>
          </cell>
          <cell r="E11" t="str">
            <v>Вадимовна</v>
          </cell>
          <cell r="F11" t="str">
            <v>Женский</v>
          </cell>
          <cell r="G11">
            <v>38311</v>
          </cell>
          <cell r="H11" t="str">
            <v>РОССИЯ</v>
          </cell>
          <cell r="I11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Дудина</v>
          </cell>
        </row>
        <row r="16">
          <cell r="C16" t="str">
            <v xml:space="preserve">Трошин </v>
          </cell>
          <cell r="D16" t="str">
            <v>Кирилл</v>
          </cell>
          <cell r="E16" t="str">
            <v>Иванович</v>
          </cell>
          <cell r="G16">
            <v>38412</v>
          </cell>
          <cell r="H16" t="str">
            <v>РОССИЯ</v>
          </cell>
          <cell r="I16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Рзаева </v>
          </cell>
        </row>
        <row r="11">
          <cell r="C11" t="str">
            <v>Коновской</v>
          </cell>
          <cell r="D11" t="str">
            <v>Николай</v>
          </cell>
          <cell r="E11" t="str">
            <v>Викторович</v>
          </cell>
          <cell r="G11">
            <v>38313</v>
          </cell>
          <cell r="H11" t="str">
            <v>РОССИЯ</v>
          </cell>
          <cell r="I11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Безручко</v>
          </cell>
        </row>
        <row r="16">
          <cell r="C16" t="str">
            <v>Раджабова</v>
          </cell>
          <cell r="D16" t="str">
            <v>Алёна</v>
          </cell>
          <cell r="E16" t="str">
            <v>Сеймуровна</v>
          </cell>
          <cell r="G16">
            <v>38512</v>
          </cell>
          <cell r="H16" t="str">
            <v>РОССИЯ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zoomScale="91" zoomScaleNormal="91" workbookViewId="0">
      <selection activeCell="R33" sqref="R33"/>
    </sheetView>
  </sheetViews>
  <sheetFormatPr defaultRowHeight="15" x14ac:dyDescent="0.25"/>
  <cols>
    <col min="1" max="1" width="22.375" style="9" customWidth="1"/>
    <col min="2" max="2" width="4.875" customWidth="1"/>
    <col min="3" max="3" width="18.875" customWidth="1"/>
    <col min="4" max="4" width="17.125" customWidth="1"/>
    <col min="5" max="5" width="16.37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375" style="39" customWidth="1"/>
    <col min="12" max="12" width="9.37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8" t="s">
        <v>2799</v>
      </c>
      <c r="D3" s="48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49" t="s">
        <v>2800</v>
      </c>
      <c r="C4" s="50"/>
      <c r="D4" s="50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0" t="s">
        <v>33</v>
      </c>
      <c r="C6" s="50"/>
      <c r="D6" s="50"/>
      <c r="E6" s="50"/>
      <c r="F6" s="50"/>
      <c r="G6" s="50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1.25" customHeight="1" x14ac:dyDescent="0.25">
      <c r="A10" s="11" t="s">
        <v>33</v>
      </c>
      <c r="B10" s="12">
        <v>1</v>
      </c>
      <c r="C10" s="13" t="str">
        <f>[1]Форма3!C19</f>
        <v>Бакаленко</v>
      </c>
      <c r="D10" s="13" t="str">
        <f>[1]Форма3!D19</f>
        <v>Андрей</v>
      </c>
      <c r="E10" s="13" t="str">
        <f>[1]Форма3!E19</f>
        <v>Русланович</v>
      </c>
      <c r="F10" s="19" t="str">
        <f>[1]Форма3!F19</f>
        <v>Мужской</v>
      </c>
      <c r="G10" s="15">
        <f>[1]Форма3!G19</f>
        <v>38402</v>
      </c>
      <c r="H10" s="19" t="str">
        <f>[1]Форма3!H19</f>
        <v>РОССИЯ</v>
      </c>
      <c r="I10" s="19" t="str">
        <f>[1]Форма3!I19</f>
        <v>не имеются</v>
      </c>
      <c r="J10" s="42">
        <v>867</v>
      </c>
      <c r="K10" s="40" t="str">
        <f>VLOOKUP(J10,ОО!C:E,3,FALSE)</f>
        <v>муниципальное бюджетное общеобразовательное учреждение средняя общеобразовательная школа г.Зернограда</v>
      </c>
      <c r="L10" s="14">
        <f>$L$14</f>
        <v>10</v>
      </c>
      <c r="M10" s="13" t="s">
        <v>324</v>
      </c>
      <c r="N10" s="14">
        <v>20</v>
      </c>
    </row>
    <row r="11" spans="1:14" ht="39.75" customHeight="1" x14ac:dyDescent="0.25">
      <c r="A11" s="11" t="str">
        <f t="shared" ref="A11:A18" si="0">$A$10</f>
        <v>Зерноградский</v>
      </c>
      <c r="B11" s="12">
        <v>2</v>
      </c>
      <c r="C11" s="13" t="str">
        <f>[2]Форма3!C11</f>
        <v xml:space="preserve">Суббота  </v>
      </c>
      <c r="D11" s="13" t="str">
        <f>[2]Форма3!D11</f>
        <v>Степан</v>
      </c>
      <c r="E11" s="13" t="str">
        <f>[2]Форма3!E11</f>
        <v>Анатольевич</v>
      </c>
      <c r="F11" s="19" t="str">
        <f>[2]Форма3!F11</f>
        <v>Мужской</v>
      </c>
      <c r="G11" s="15">
        <f>[2]Форма3!G11</f>
        <v>38360</v>
      </c>
      <c r="H11" s="19" t="str">
        <f>[2]Форма3!H11</f>
        <v>РОССИЯ</v>
      </c>
      <c r="I11" s="19" t="str">
        <f>[2]Форма3!I11</f>
        <v>не имеются</v>
      </c>
      <c r="J11" s="42">
        <v>870</v>
      </c>
      <c r="K11" s="40" t="str">
        <f>VLOOKUP(J11,ОО!C:E,3,FALSE)</f>
        <v>муниципальное бюджетное общеобразовательное учреждение средняя общеобразовательная школа (военвед) г.Зернограда</v>
      </c>
      <c r="L11" s="14">
        <f>$L$14</f>
        <v>10</v>
      </c>
      <c r="M11" s="13" t="s">
        <v>325</v>
      </c>
      <c r="N11" s="14">
        <v>7</v>
      </c>
    </row>
    <row r="12" spans="1:14" ht="30" customHeight="1" x14ac:dyDescent="0.25">
      <c r="A12" s="11" t="str">
        <f t="shared" si="0"/>
        <v>Зерноградский</v>
      </c>
      <c r="B12" s="12">
        <v>3</v>
      </c>
      <c r="C12" s="13" t="str">
        <f>[3]Форма3!C10</f>
        <v>Буткова</v>
      </c>
      <c r="D12" s="13" t="str">
        <f>[3]Форма3!D10</f>
        <v>Анастасия</v>
      </c>
      <c r="E12" s="13" t="str">
        <f>[3]Форма3!E10</f>
        <v>Романовна</v>
      </c>
      <c r="F12" s="19" t="str">
        <f>[3]Форма3!F10</f>
        <v>Женский</v>
      </c>
      <c r="G12" s="15">
        <f>[3]Форма3!G10</f>
        <v>38111</v>
      </c>
      <c r="H12" s="19" t="str">
        <f>[3]Форма3!H10</f>
        <v>РОССИЯ</v>
      </c>
      <c r="I12" s="19" t="str">
        <f>[3]Форма3!I10</f>
        <v>не имеются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f>$L$14</f>
        <v>10</v>
      </c>
      <c r="M12" s="13" t="s">
        <v>325</v>
      </c>
      <c r="N12" s="14">
        <v>7</v>
      </c>
    </row>
    <row r="13" spans="1:14" ht="30" customHeight="1" x14ac:dyDescent="0.25">
      <c r="A13" s="11" t="str">
        <f t="shared" si="0"/>
        <v>Зерноградский</v>
      </c>
      <c r="B13" s="12">
        <v>4</v>
      </c>
      <c r="C13" s="13" t="str">
        <f>[3]Форма3!C11</f>
        <v>Линник</v>
      </c>
      <c r="D13" s="13" t="str">
        <f>[3]Форма3!D11</f>
        <v>Нинэль</v>
      </c>
      <c r="E13" s="13" t="str">
        <f>[3]Форма3!E11</f>
        <v>Вадимовна</v>
      </c>
      <c r="F13" s="19" t="str">
        <f>[3]Форма3!F11</f>
        <v>Женский</v>
      </c>
      <c r="G13" s="15">
        <f>[3]Форма3!G11</f>
        <v>38311</v>
      </c>
      <c r="H13" s="19" t="str">
        <f>[3]Форма3!H11</f>
        <v>РОССИЯ</v>
      </c>
      <c r="I13" s="19" t="str">
        <f>[3]Форма3!I11</f>
        <v>не имеются</v>
      </c>
      <c r="J13" s="42">
        <v>866</v>
      </c>
      <c r="K13" s="40" t="str">
        <f>VLOOKUP(J13,ОО!C:E,3,FALSE)</f>
        <v>муниципальное бюджетное общеобразовательное учреждение гимназия г.Зернограда</v>
      </c>
      <c r="L13" s="14">
        <f>$L$14</f>
        <v>10</v>
      </c>
      <c r="M13" s="13" t="s">
        <v>325</v>
      </c>
      <c r="N13" s="14">
        <v>7</v>
      </c>
    </row>
    <row r="14" spans="1:14" ht="30" customHeight="1" x14ac:dyDescent="0.25">
      <c r="A14" s="11" t="str">
        <f t="shared" si="0"/>
        <v>Зерноградский</v>
      </c>
      <c r="B14" s="12">
        <v>5</v>
      </c>
      <c r="C14" s="13" t="str">
        <f>[2]Форма3!C10</f>
        <v xml:space="preserve">Дорохов </v>
      </c>
      <c r="D14" s="13" t="str">
        <f>[2]Форма3!D10</f>
        <v xml:space="preserve">Ростислав </v>
      </c>
      <c r="E14" s="13" t="str">
        <f>[2]Форма3!E10</f>
        <v>Вячеславович</v>
      </c>
      <c r="F14" s="19" t="str">
        <f>[2]Форма3!F10</f>
        <v>Мужской</v>
      </c>
      <c r="G14" s="15">
        <f>[2]Форма3!G10</f>
        <v>38285</v>
      </c>
      <c r="H14" s="19" t="str">
        <f>[2]Форма3!H10</f>
        <v>РОССИЯ</v>
      </c>
      <c r="I14" s="19" t="str">
        <f>[2]Форма3!I10</f>
        <v>не имеются</v>
      </c>
      <c r="J14" s="42">
        <v>870</v>
      </c>
      <c r="K14" s="40" t="str">
        <f>VLOOKUP(J14,ОО!C:E,3,FALSE)</f>
        <v>муниципальное бюджетное общеобразовательное учреждение средняя общеобразовательная школа (военвед) г.Зернограда</v>
      </c>
      <c r="L14" s="14">
        <v>10</v>
      </c>
      <c r="M14" s="13" t="s">
        <v>325</v>
      </c>
      <c r="N14" s="14">
        <v>7</v>
      </c>
    </row>
    <row r="15" spans="1:14" ht="52.5" customHeight="1" x14ac:dyDescent="0.25">
      <c r="A15" s="11" t="str">
        <f t="shared" si="0"/>
        <v>Зерноградский</v>
      </c>
      <c r="B15" s="12">
        <v>6</v>
      </c>
      <c r="C15" s="13" t="str">
        <f>[4]Форма3!C16</f>
        <v xml:space="preserve">Трошин </v>
      </c>
      <c r="D15" s="13" t="str">
        <f>[4]Форма3!D16</f>
        <v>Кирилл</v>
      </c>
      <c r="E15" s="13" t="str">
        <f>[4]Форма3!E16</f>
        <v>Иванович</v>
      </c>
      <c r="F15" s="19" t="s">
        <v>328</v>
      </c>
      <c r="G15" s="15">
        <f>[4]Форма3!G16</f>
        <v>38412</v>
      </c>
      <c r="H15" s="19" t="str">
        <f>[4]Форма3!H16</f>
        <v>РОССИЯ</v>
      </c>
      <c r="I15" s="19" t="str">
        <f>[4]Форма3!I16</f>
        <v>не имеются</v>
      </c>
      <c r="J15" s="42">
        <v>1123</v>
      </c>
      <c r="K15" s="40" t="str">
        <f>VLOOKUP(J15,ОО!C:E,3,FALSE)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5" s="14">
        <f>$L$14</f>
        <v>10</v>
      </c>
      <c r="M15" s="13" t="s">
        <v>325</v>
      </c>
      <c r="N15" s="14">
        <v>4</v>
      </c>
    </row>
    <row r="16" spans="1:14" ht="35.25" customHeight="1" x14ac:dyDescent="0.25">
      <c r="A16" s="11" t="str">
        <f t="shared" si="0"/>
        <v>Зерноградский</v>
      </c>
      <c r="B16" s="12">
        <v>7</v>
      </c>
      <c r="C16" s="13" t="str">
        <f>[5]Форма3!C11</f>
        <v>Коновской</v>
      </c>
      <c r="D16" s="13" t="str">
        <f>[5]Форма3!D11</f>
        <v>Николай</v>
      </c>
      <c r="E16" s="13" t="str">
        <f>[5]Форма3!E11</f>
        <v>Викторович</v>
      </c>
      <c r="F16" s="19" t="s">
        <v>328</v>
      </c>
      <c r="G16" s="15">
        <f>[5]Форма3!G11</f>
        <v>38313</v>
      </c>
      <c r="H16" s="19" t="str">
        <f>[5]Форма3!H11</f>
        <v>РОССИЯ</v>
      </c>
      <c r="I16" s="19" t="str">
        <f>[5]Форма3!I11</f>
        <v>не имеются</v>
      </c>
      <c r="J16" s="42">
        <v>874</v>
      </c>
      <c r="K16" s="40" t="str">
        <f>VLOOKUP(J16,ОО!C:E,3,FALSE)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6" s="14">
        <f>$L$14</f>
        <v>10</v>
      </c>
      <c r="M16" s="13" t="s">
        <v>325</v>
      </c>
      <c r="N16" s="14">
        <v>2</v>
      </c>
    </row>
    <row r="17" spans="1:14" ht="36" customHeight="1" x14ac:dyDescent="0.25">
      <c r="A17" s="11" t="str">
        <f t="shared" si="0"/>
        <v>Зерноградский</v>
      </c>
      <c r="B17" s="12">
        <v>8</v>
      </c>
      <c r="C17" s="13" t="str">
        <f>[6]Форма3!C16</f>
        <v>Раджабова</v>
      </c>
      <c r="D17" s="13" t="str">
        <f>[6]Форма3!D16</f>
        <v>Алёна</v>
      </c>
      <c r="E17" s="13" t="str">
        <f>[6]Форма3!E16</f>
        <v>Сеймуровна</v>
      </c>
      <c r="F17" s="19" t="s">
        <v>329</v>
      </c>
      <c r="G17" s="15">
        <f>[6]Форма3!G16</f>
        <v>38512</v>
      </c>
      <c r="H17" s="19" t="str">
        <f>[6]Форма3!H16</f>
        <v>РОССИЯ</v>
      </c>
      <c r="I17" s="19" t="s">
        <v>321</v>
      </c>
      <c r="J17" s="42">
        <v>878</v>
      </c>
      <c r="K17" s="40" t="str">
        <f>VLOOKUP(J17,ОО!C:E,3,FALSE)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7" s="14">
        <f>$L$14</f>
        <v>10</v>
      </c>
      <c r="M17" s="13" t="s">
        <v>325</v>
      </c>
      <c r="N17" s="14">
        <v>0</v>
      </c>
    </row>
    <row r="18" spans="1:14" ht="38.25" customHeight="1" x14ac:dyDescent="0.25">
      <c r="A18" s="11" t="str">
        <f t="shared" si="0"/>
        <v>Зерноградский</v>
      </c>
      <c r="B18" s="12">
        <v>9</v>
      </c>
      <c r="C18" s="13" t="str">
        <f>[1]Форма3!C18</f>
        <v>Береза</v>
      </c>
      <c r="D18" s="13" t="str">
        <f>[1]Форма3!D18</f>
        <v xml:space="preserve">Ярослав </v>
      </c>
      <c r="E18" s="13" t="str">
        <f>[1]Форма3!E18</f>
        <v>Олегович</v>
      </c>
      <c r="F18" s="19" t="str">
        <f>[1]Форма3!F18</f>
        <v>Мужской</v>
      </c>
      <c r="G18" s="15">
        <f>[1]Форма3!G18</f>
        <v>38351</v>
      </c>
      <c r="H18" s="19" t="str">
        <f>[1]Форма3!H18</f>
        <v>РОССИЯ</v>
      </c>
      <c r="I18" s="19" t="str">
        <f>[1]Форма3!I18</f>
        <v>не имеются</v>
      </c>
      <c r="J18" s="42">
        <v>867</v>
      </c>
      <c r="K18" s="40" t="str">
        <f>VLOOKUP(J18,ОО!C:E,3,FALSE)</f>
        <v>муниципальное бюджетное общеобразовательное учреждение средняя общеобразовательная школа г.Зернограда</v>
      </c>
      <c r="L18" s="14">
        <f>$L$14</f>
        <v>10</v>
      </c>
      <c r="M18" s="13" t="s">
        <v>325</v>
      </c>
      <c r="N18" s="14">
        <v>0</v>
      </c>
    </row>
    <row r="19" spans="1:14" x14ac:dyDescent="0.25">
      <c r="A19" s="11"/>
      <c r="B19" s="12">
        <v>10</v>
      </c>
      <c r="C19" s="44"/>
      <c r="D19" s="44"/>
      <c r="E19" s="44"/>
      <c r="F19" s="45"/>
      <c r="G19" s="44"/>
      <c r="H19" s="46"/>
      <c r="I19" s="46"/>
      <c r="J19" s="42"/>
      <c r="K19" s="40" t="e">
        <f>VLOOKUP(J19,ОО!C:E,3,FALSE)</f>
        <v>#N/A</v>
      </c>
      <c r="L19" s="44"/>
      <c r="M19" s="47"/>
      <c r="N19" s="44"/>
    </row>
    <row r="20" spans="1:14" x14ac:dyDescent="0.25">
      <c r="A20" s="11"/>
      <c r="B20" s="12">
        <v>11</v>
      </c>
      <c r="C20" s="44"/>
      <c r="D20" s="44"/>
      <c r="E20" s="44"/>
      <c r="F20" s="45"/>
      <c r="G20" s="44"/>
      <c r="H20" s="46"/>
      <c r="I20" s="46"/>
      <c r="J20" s="42"/>
      <c r="K20" s="40" t="e">
        <f>VLOOKUP(J20,ОО!C:E,3,FALSE)</f>
        <v>#N/A</v>
      </c>
      <c r="L20" s="44"/>
      <c r="M20" s="47"/>
      <c r="N20" s="4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21:G509 G10:G17 G1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21:N509 N10:N17 N18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H21:H509 H10:H17 H18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I21:I509 I10:I17 I18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F21:F509 F10:F17 F18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L21:L509 L10:L17 L18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M21:M509 M10:M17 M18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375" style="31" customWidth="1"/>
    <col min="2" max="2" width="31" style="32" customWidth="1"/>
    <col min="3" max="3" width="9.125" style="33"/>
    <col min="4" max="4" width="34.375" style="32" customWidth="1"/>
    <col min="5" max="5" width="50.375" style="34" customWidth="1"/>
    <col min="6" max="6" width="9.125" style="31"/>
    <col min="7" max="7" width="45.62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37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2020-12-04T11:24:21Z</dcterms:modified>
</cp:coreProperties>
</file>