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</externalReferences>
  <calcPr calcId="191029"/>
</workbook>
</file>

<file path=xl/calcChain.xml><?xml version="1.0" encoding="utf-8"?>
<calcChain xmlns="http://schemas.openxmlformats.org/spreadsheetml/2006/main">
  <c r="H10" i="4" l="1"/>
  <c r="F15" i="4" l="1"/>
  <c r="H15" i="4"/>
  <c r="I15" i="4"/>
  <c r="J15" i="4"/>
  <c r="F16" i="4"/>
  <c r="H16" i="4"/>
  <c r="I16" i="4"/>
  <c r="J16" i="4"/>
  <c r="F17" i="4"/>
  <c r="H17" i="4"/>
  <c r="I17" i="4"/>
  <c r="J17" i="4"/>
  <c r="H18" i="4"/>
  <c r="I18" i="4"/>
  <c r="F19" i="4"/>
  <c r="H19" i="4"/>
  <c r="I19" i="4"/>
  <c r="H14" i="4" l="1"/>
  <c r="I14" i="4"/>
  <c r="C13" i="4" l="1"/>
  <c r="D13" i="4"/>
  <c r="E13" i="4"/>
  <c r="F13" i="4"/>
  <c r="G13" i="4"/>
  <c r="H13" i="4"/>
  <c r="I13" i="4"/>
  <c r="J13" i="4"/>
  <c r="F12" i="4" l="1"/>
  <c r="H12" i="4"/>
  <c r="I10" i="4" l="1"/>
  <c r="F11" i="4"/>
  <c r="H11" i="4"/>
  <c r="I11" i="4"/>
  <c r="L11" i="4" l="1"/>
  <c r="L12" i="4"/>
  <c r="L13" i="4"/>
  <c r="L14" i="4"/>
  <c r="L15" i="4"/>
  <c r="L16" i="4"/>
  <c r="L17" i="4"/>
  <c r="L18" i="4"/>
  <c r="L19" i="4"/>
  <c r="A11" i="4"/>
  <c r="A12" i="4"/>
  <c r="A13" i="4"/>
  <c r="A14" i="4"/>
  <c r="A15" i="4"/>
  <c r="A16" i="4"/>
  <c r="A17" i="4"/>
  <c r="A18" i="4"/>
  <c r="A19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<sst xmlns="http://schemas.openxmlformats.org/spreadsheetml/2006/main" count="5374" uniqueCount="2827">
  <si>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</si>
  <si>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</si>
  <si>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</si>
  <si>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</si>
  <si>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</si>
  <si>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</si>
  <si>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</si>
  <si>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</si>
  <si>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</si>
  <si>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</si>
  <si>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</si>
  <si>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</si>
  <si>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</si>
  <si>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</si>
  <si>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</si>
  <si>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</si>
  <si>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</si>
  <si>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</si>
  <si>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</si>
  <si>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</si>
  <si>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</si>
  <si>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</si>
  <si>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</si>
  <si>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</si>
  <si>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</si>
  <si>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</si>
  <si>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</si>
  <si>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</si>
  <si>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</si>
  <si>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</si>
  <si>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</si>
  <si>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</si>
  <si>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</si>
  <si>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</si>
  <si>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</si>
  <si>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</si>
  <si>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</si>
  <si>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</si>
  <si>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</si>
  <si>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</si>
  <si>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</si>
  <si>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</si>
  <si>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</si>
  <si>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</si>
  <si>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</si>
  <si>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</si>
  <si>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</si>
  <si>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</si>
  <si>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</si>
  <si>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</si>
  <si>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</si>
  <si>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</si>
  <si>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</si>
  <si>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</si>
  <si>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</si>
  <si>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</si>
  <si>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</si>
  <si>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</si>
  <si>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</si>
  <si>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</si>
  <si>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</si>
  <si>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</si>
  <si>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</si>
  <si>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</si>
  <si>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</si>
  <si>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</si>
  <si>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</si>
  <si>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</si>
  <si>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</si>
  <si>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</si>
  <si>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</si>
  <si>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</si>
  <si>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</si>
  <si>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</si>
  <si>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</si>
  <si>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</si>
  <si>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</si>
  <si>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</si>
  <si>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</si>
  <si>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</si>
  <si>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</si>
  <si>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</si>
  <si>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</si>
  <si>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</si>
  <si>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</si>
  <si>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</si>
  <si>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</si>
  <si>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</si>
  <si>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</si>
  <si>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</si>
  <si>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</si>
  <si>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</si>
  <si>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</si>
  <si>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</si>
  <si>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</si>
  <si>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</si>
  <si>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</si>
  <si>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</si>
  <si>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</si>
  <si>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</si>
  <si>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</si>
  <si>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</si>
  <si>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</si>
  <si>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</si>
  <si>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</si>
  <si>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</si>
  <si>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</si>
  <si>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</si>
  <si>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</si>
  <si>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</si>
  <si>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</si>
  <si>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</si>
  <si>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</si>
  <si>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</si>
  <si>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</si>
  <si>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</si>
  <si>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</si>
  <si>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</si>
  <si>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</si>
  <si>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</si>
  <si>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</si>
  <si>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</si>
  <si>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</si>
  <si>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</si>
  <si>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</si>
  <si>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</si>
  <si>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</si>
  <si>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</si>
  <si>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</si>
  <si>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</si>
  <si>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</si>
  <si>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</si>
  <si>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</si>
  <si>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</si>
  <si>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</si>
  <si>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</si>
  <si>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</si>
  <si>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</si>
  <si>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</si>
  <si>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</si>
  <si>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</si>
  <si>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</si>
  <si>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</si>
  <si>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</si>
  <si>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</si>
  <si>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</si>
  <si>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</si>
  <si>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</si>
  <si>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</si>
  <si>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</si>
  <si>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</si>
  <si>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</si>
  <si>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</si>
  <si>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</si>
  <si>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</si>
  <si>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</si>
  <si>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</si>
  <si>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</si>
  <si>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</si>
  <si>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</si>
  <si>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</si>
  <si>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</si>
  <si>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</si>
  <si>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</si>
  <si>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</si>
  <si>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</si>
  <si>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</si>
  <si>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</si>
  <si>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</si>
  <si>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</si>
  <si>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</si>
  <si>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</si>
  <si>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</si>
  <si>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</si>
  <si>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</si>
  <si>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</si>
  <si>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</si>
  <si>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</si>
  <si>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</si>
  <si>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</si>
  <si>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</si>
  <si>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</si>
  <si>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</si>
  <si>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</si>
  <si>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</si>
  <si>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</si>
  <si>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</si>
  <si>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</si>
  <si>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</si>
  <si>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</si>
  <si>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</si>
  <si>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</si>
  <si>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</si>
  <si>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</si>
  <si>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</si>
  <si>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</si>
  <si>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</si>
  <si>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</si>
  <si>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</si>
  <si>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</si>
  <si>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</si>
  <si>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</si>
  <si>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</si>
  <si>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</si>
  <si>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</si>
  <si>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</si>
  <si>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</si>
  <si>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</si>
  <si>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</si>
  <si>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</si>
  <si>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</si>
  <si>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</si>
  <si>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</si>
  <si>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</si>
  <si>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</si>
  <si>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</si>
  <si>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</si>
  <si>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</si>
  <si>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</si>
  <si>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</si>
  <si>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</si>
  <si>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</si>
  <si>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</si>
  <si>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</si>
  <si>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</si>
  <si>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</si>
  <si>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</si>
  <si>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</si>
  <si>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</si>
  <si>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</si>
  <si>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</si>
  <si>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</si>
  <si>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</si>
  <si>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</si>
  <si>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</si>
  <si>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</si>
  <si>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</si>
  <si>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</si>
  <si>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</si>
  <si>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</si>
  <si>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</si>
  <si>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</si>
  <si>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</si>
  <si>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</si>
  <si>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</si>
  <si>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</si>
  <si>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</si>
  <si>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</si>
  <si>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</si>
  <si>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</si>
  <si>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</si>
  <si>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</si>
  <si>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</si>
  <si>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</si>
  <si>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</si>
  <si>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</si>
  <si>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</si>
  <si>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</si>
  <si>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</si>
  <si>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</si>
  <si>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</si>
  <si>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</si>
  <si>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</si>
  <si>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</si>
  <si>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</si>
  <si>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</si>
  <si>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</si>
  <si>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</si>
  <si>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</si>
  <si>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</si>
  <si>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</si>
  <si>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</si>
  <si>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</si>
  <si>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</si>
  <si>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</si>
  <si>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</si>
  <si>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</si>
  <si>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</si>
  <si>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</si>
  <si>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</si>
  <si>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</si>
  <si>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</si>
  <si>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</si>
  <si>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</si>
  <si>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</si>
  <si>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</si>
  <si>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</si>
  <si>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</si>
  <si>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</si>
  <si>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</si>
  <si>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</si>
  <si>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</si>
  <si>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</si>
  <si>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</si>
  <si>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</si>
  <si>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</si>
  <si>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</si>
  <si>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</si>
  <si>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</si>
  <si>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</si>
  <si>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</si>
  <si>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</si>
  <si>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</si>
  <si>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</si>
  <si>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</si>
  <si>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</si>
  <si>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</si>
  <si>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</si>
  <si>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</si>
  <si>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</si>
  <si>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</si>
  <si>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</si>
  <si>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</si>
  <si>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</si>
  <si>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</si>
  <si>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</si>
  <si>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</si>
  <si>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</si>
  <si>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</si>
  <si>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</si>
  <si>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</si>
  <si>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</si>
  <si>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</si>
  <si>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</si>
  <si>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</si>
  <si>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</si>
  <si>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</si>
  <si>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</si>
  <si>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</si>
  <si>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</si>
  <si>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</si>
  <si>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</si>
  <si>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</si>
  <si>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</si>
  <si>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</si>
  <si>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</si>
  <si>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</si>
  <si>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</si>
  <si>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</si>
  <si>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</si>
  <si>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</si>
  <si>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</si>
  <si>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</si>
  <si>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</si>
  <si>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</si>
  <si>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</si>
  <si>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</si>
  <si>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</si>
  <si>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</si>
  <si>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</si>
  <si>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</si>
  <si>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</si>
  <si>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</si>
  <si>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</si>
  <si>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</si>
  <si>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</si>
  <si>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</si>
  <si>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</si>
  <si>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</si>
  <si>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</si>
  <si>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</si>
  <si>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</si>
  <si>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</si>
  <si>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</si>
  <si>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</si>
  <si>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</si>
  <si>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</si>
  <si>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</si>
  <si>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</si>
  <si>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</si>
  <si>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</si>
  <si>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</si>
  <si>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</si>
  <si>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</si>
  <si>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</si>
  <si>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</si>
  <si>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</si>
  <si>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</si>
  <si>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</si>
  <si>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</si>
  <si>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</si>
  <si>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</si>
  <si>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</si>
  <si>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</si>
  <si>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</si>
  <si>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</si>
  <si>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</si>
  <si>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</si>
  <si>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</si>
  <si>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</si>
  <si>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</si>
  <si>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</si>
  <si>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</si>
  <si>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</si>
  <si>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</si>
  <si>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</si>
  <si>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</si>
  <si>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</si>
  <si>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</si>
  <si>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</si>
  <si>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</si>
  <si>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</si>
  <si>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</si>
  <si>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</si>
  <si>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</si>
  <si>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</si>
  <si>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</si>
  <si>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</si>
  <si>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</si>
  <si>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</si>
  <si>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</si>
  <si>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</si>
  <si>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</si>
  <si>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</si>
  <si>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</si>
  <si>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</si>
  <si>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</si>
  <si>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</si>
  <si>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</si>
  <si>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</si>
  <si>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</si>
  <si>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</si>
  <si>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</si>
  <si>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</si>
  <si>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</si>
  <si>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</si>
  <si>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</si>
  <si>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</si>
  <si>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</si>
  <si>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</si>
  <si>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</si>
  <si>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</si>
  <si>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</si>
  <si>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</si>
  <si>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</si>
  <si>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</si>
  <si>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</si>
  <si>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</si>
  <si>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</si>
  <si>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</si>
  <si>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</si>
  <si>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</si>
  <si>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</si>
  <si>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</si>
  <si>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</si>
  <si>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</si>
  <si>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</si>
  <si>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</si>
  <si>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</si>
  <si>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</si>
  <si>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</si>
  <si>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</si>
  <si>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</si>
  <si>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</si>
  <si>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</si>
  <si>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</si>
  <si>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</si>
  <si>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</si>
  <si>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</si>
  <si>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</si>
  <si>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</si>
  <si>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</si>
  <si>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</si>
  <si>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</si>
  <si>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</si>
  <si>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</si>
  <si>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</si>
  <si>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</si>
  <si>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</si>
  <si>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</si>
  <si>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</si>
  <si>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</si>
  <si>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</si>
  <si>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</si>
  <si>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</si>
  <si>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</si>
  <si>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</si>
  <si>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</si>
  <si>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</si>
  <si>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</si>
  <si>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</si>
  <si>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</si>
  <si>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</si>
  <si>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</si>
  <si>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</si>
  <si>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</si>
  <si>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</si>
  <si>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</si>
  <si>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</si>
  <si>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</si>
  <si>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</si>
  <si>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</si>
  <si>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</si>
  <si>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</si>
  <si>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</si>
  <si>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</si>
  <si>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</si>
  <si>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</si>
  <si>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</si>
  <si>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</si>
  <si>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</si>
  <si>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</si>
  <si>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</si>
  <si>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</si>
  <si>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</si>
  <si>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</si>
  <si>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</si>
  <si>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</si>
  <si>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</si>
  <si>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</si>
  <si>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</si>
  <si>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</si>
  <si>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</si>
  <si>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</si>
  <si>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</si>
  <si>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</si>
  <si>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</si>
  <si>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</si>
  <si>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</si>
  <si>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</si>
  <si>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</si>
  <si>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</si>
  <si>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</si>
  <si>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</si>
  <si>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</si>
  <si>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</si>
  <si>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</si>
  <si>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</si>
  <si>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</si>
  <si>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</si>
  <si>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</si>
  <si>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</si>
  <si>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</si>
  <si>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</si>
  <si>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</si>
  <si>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</si>
  <si>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</si>
  <si>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</si>
  <si>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</si>
  <si>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</si>
  <si>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</si>
  <si>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</si>
  <si>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</si>
  <si>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</si>
  <si>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</si>
  <si>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</si>
  <si>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</si>
  <si>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</si>
  <si>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</si>
  <si>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</si>
  <si>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</si>
  <si>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</si>
  <si>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</si>
  <si>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</si>
  <si>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</si>
  <si>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</si>
  <si>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</si>
  <si>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</si>
  <si>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</si>
  <si>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</si>
  <si>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</si>
  <si>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</si>
  <si>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</si>
  <si>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</si>
  <si>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</si>
  <si>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</si>
  <si>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</si>
  <si>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</si>
  <si>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</si>
  <si>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</si>
  <si>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</si>
  <si>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</si>
  <si>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</si>
  <si>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</si>
  <si>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</si>
  <si>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</si>
  <si>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</si>
  <si>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</si>
  <si>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</si>
  <si>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</si>
  <si>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</si>
  <si>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</si>
  <si>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</si>
  <si>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</si>
  <si>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</si>
  <si>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</si>
  <si>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</si>
  <si>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</si>
  <si>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</si>
  <si>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</si>
  <si>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</si>
  <si>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</si>
  <si>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</si>
  <si>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</si>
  <si>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</si>
  <si>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</si>
  <si>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</si>
  <si>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</si>
  <si>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</si>
  <si>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</si>
  <si>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</si>
  <si>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</si>
  <si>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</si>
  <si>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</si>
  <si>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</si>
  <si>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</si>
  <si>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</si>
  <si>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</si>
  <si>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</si>
  <si>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</si>
  <si>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</si>
  <si>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</si>
  <si>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</si>
  <si>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</si>
  <si>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</si>
  <si>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</si>
  <si>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</si>
  <si>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</si>
  <si>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</si>
  <si>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</si>
  <si>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</si>
  <si>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</si>
  <si>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</si>
  <si>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</si>
  <si>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</si>
  <si>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</si>
  <si>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</si>
  <si>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</si>
  <si>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</si>
  <si>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</si>
  <si>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</si>
  <si>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</si>
  <si>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</si>
  <si>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</si>
  <si>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</si>
  <si>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</si>
  <si>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</si>
  <si>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</si>
  <si>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</si>
  <si>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</si>
  <si>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</si>
  <si>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</si>
  <si>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</si>
  <si>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</si>
  <si>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</si>
  <si>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</si>
  <si>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</si>
  <si>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</si>
  <si>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</si>
  <si>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</si>
  <si>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</si>
  <si>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</si>
  <si>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</si>
  <si>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</si>
  <si>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</si>
  <si>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</si>
  <si>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</si>
  <si>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</si>
  <si>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</si>
  <si>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</si>
  <si>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</si>
  <si>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</si>
  <si>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</si>
  <si>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</si>
  <si>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</si>
  <si>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</si>
  <si>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</si>
  <si>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</si>
  <si>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</si>
  <si>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</si>
  <si>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</si>
  <si>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</si>
  <si>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</si>
  <si>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</si>
  <si>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</si>
  <si>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</si>
  <si>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</si>
  <si>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</si>
  <si>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</si>
  <si>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</si>
  <si>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</si>
  <si>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</si>
  <si>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</si>
  <si>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</si>
  <si>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</si>
  <si>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</si>
  <si>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</si>
  <si>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</si>
  <si>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</si>
  <si>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</si>
  <si>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</si>
  <si>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</si>
  <si>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</si>
  <si>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</si>
  <si>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</si>
  <si>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</si>
  <si>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</si>
  <si>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</si>
  <si>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</si>
  <si>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</si>
  <si>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</si>
  <si>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</si>
  <si>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</si>
  <si>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</si>
  <si>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</si>
  <si>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</si>
  <si>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</si>
  <si>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</si>
  <si>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</si>
  <si>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</si>
  <si>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</si>
  <si>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</si>
  <si>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</si>
  <si>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</si>
  <si>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</si>
  <si>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</si>
  <si>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</si>
  <si>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</si>
  <si>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</si>
  <si>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</si>
  <si>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</si>
  <si>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</si>
  <si>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</si>
  <si>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</si>
  <si>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</si>
  <si>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</si>
  <si>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</si>
  <si>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</si>
  <si>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</si>
  <si>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</si>
  <si>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</si>
  <si>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</si>
  <si>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</si>
  <si>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</si>
  <si>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</si>
  <si>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</si>
  <si>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</si>
  <si>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</si>
  <si>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</si>
  <si>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</si>
  <si>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</si>
  <si>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</si>
  <si>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</si>
  <si>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</si>
  <si>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</si>
  <si>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</si>
  <si>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</si>
  <si>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</si>
  <si>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</si>
  <si>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</si>
  <si>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</si>
  <si>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</si>
  <si>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</si>
  <si>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</si>
  <si>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</si>
  <si>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</si>
  <si>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</si>
  <si>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</si>
  <si>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</si>
  <si>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</si>
  <si>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</si>
  <si>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</si>
  <si>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</si>
  <si>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</si>
  <si>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</si>
  <si>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</si>
  <si>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</si>
  <si>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</si>
  <si>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</si>
  <si>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</si>
  <si>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</si>
  <si>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</si>
  <si>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</si>
  <si>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</si>
  <si>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</si>
  <si>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</si>
  <si>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</si>
  <si>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</si>
  <si>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</si>
  <si>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</si>
  <si>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</si>
  <si>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</si>
  <si>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</si>
  <si>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</si>
  <si>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</si>
  <si>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</si>
  <si>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</si>
  <si>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</si>
  <si>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</si>
  <si>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</si>
  <si>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</si>
  <si>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</si>
  <si>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</si>
  <si>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</si>
  <si>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</si>
  <si>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</si>
  <si>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</si>
  <si>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</si>
  <si>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</si>
  <si>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</si>
  <si>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</si>
  <si>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</si>
  <si>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</si>
  <si>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</si>
  <si>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</si>
  <si>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</si>
  <si>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</si>
  <si>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</si>
  <si>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</si>
  <si>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</si>
  <si>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</si>
  <si>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</si>
  <si>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</si>
  <si>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</si>
  <si>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</si>
  <si>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</si>
  <si>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</si>
  <si>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</si>
  <si>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</si>
  <si>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</si>
  <si>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</si>
  <si>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</si>
  <si>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</si>
  <si>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</si>
  <si>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</si>
  <si>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</si>
  <si>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</si>
  <si>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</si>
  <si>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</si>
  <si>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</si>
  <si>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</si>
  <si>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</si>
  <si>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</si>
  <si>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</si>
  <si>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</si>
  <si>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</si>
  <si>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</si>
  <si>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</si>
  <si>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</si>
  <si>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</si>
  <si>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</si>
  <si>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</si>
  <si>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</si>
  <si>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</si>
  <si>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</si>
  <si>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</si>
  <si>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</si>
  <si>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</si>
  <si>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</si>
  <si>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</si>
  <si>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</si>
  <si>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</si>
  <si>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</si>
  <si>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</si>
  <si>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</si>
  <si>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</si>
  <si>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</si>
  <si>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</si>
  <si>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</si>
  <si>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</si>
  <si>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</si>
  <si>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</si>
  <si>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</si>
  <si>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</si>
  <si>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</si>
  <si>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</si>
  <si>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</si>
  <si>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</si>
  <si>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</si>
  <si>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</si>
  <si>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</si>
  <si>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</si>
  <si>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</si>
  <si>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</si>
  <si>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</si>
  <si>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</si>
  <si>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</si>
  <si>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</si>
  <si>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</si>
  <si>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</si>
  <si>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</si>
  <si>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</si>
  <si>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</si>
  <si>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</si>
  <si>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</si>
  <si>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</si>
  <si>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</si>
  <si>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</si>
  <si>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</si>
  <si>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</si>
  <si>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</si>
  <si>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</si>
  <si>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</si>
  <si>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</si>
  <si>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</si>
  <si>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</si>
  <si>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</si>
  <si>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</si>
  <si>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</si>
  <si>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</si>
  <si>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</si>
  <si>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</si>
  <si>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</si>
  <si>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</si>
  <si>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</si>
  <si>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</si>
  <si>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</si>
  <si>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</si>
  <si>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</si>
  <si>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</si>
  <si>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</si>
  <si>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</si>
  <si>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</si>
  <si>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</si>
  <si>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</si>
  <si>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</si>
  <si>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</si>
  <si>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</si>
  <si>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</si>
  <si>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</si>
  <si>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</si>
  <si>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</si>
  <si>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</si>
  <si>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</si>
  <si>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</si>
  <si>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</si>
  <si>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</si>
  <si>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</si>
  <si>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</si>
  <si>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</si>
  <si>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</si>
  <si>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</si>
  <si>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</si>
  <si>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</si>
  <si>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</si>
  <si>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</si>
  <si>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</si>
  <si>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</si>
  <si>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</si>
  <si>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</si>
  <si>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</si>
  <si>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</si>
  <si>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</si>
  <si>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</si>
  <si>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</si>
  <si>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</si>
  <si>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</si>
  <si>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</si>
  <si>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</si>
  <si>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</si>
  <si>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</si>
  <si>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</si>
  <si>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</si>
  <si>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</si>
  <si>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</si>
  <si>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</si>
  <si>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</si>
  <si>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</si>
  <si>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</si>
  <si>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</si>
  <si>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</si>
  <si>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</si>
  <si>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</si>
  <si>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</si>
  <si>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</si>
  <si>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</si>
  <si>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</si>
  <si>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</si>
  <si>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</si>
  <si>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</si>
  <si>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</si>
  <si>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</si>
  <si>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</si>
  <si>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</si>
  <si>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</si>
  <si>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</si>
  <si>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</si>
  <si>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</si>
  <si>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</si>
  <si>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</si>
  <si>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</si>
  <si>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</si>
  <si>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</si>
  <si>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</si>
  <si>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</si>
  <si>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</si>
  <si>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</si>
  <si>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</si>
  <si>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</si>
  <si>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</si>
  <si>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</si>
  <si>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</si>
  <si>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</si>
  <si>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</si>
  <si>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</si>
  <si>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</si>
  <si>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</si>
  <si>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</si>
  <si>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</si>
  <si>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</si>
  <si>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</si>
  <si>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</si>
  <si>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</si>
  <si>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</si>
  <si>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</si>
  <si>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</si>
  <si>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</si>
  <si>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</si>
  <si>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</si>
  <si>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</si>
  <si>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</si>
  <si>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</si>
  <si>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</si>
  <si>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</si>
  <si>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</si>
  <si>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</si>
  <si>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</si>
  <si>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</si>
  <si>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</si>
  <si>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</si>
  <si>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</si>
  <si>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</si>
  <si>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</si>
  <si>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</si>
  <si>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</si>
  <si>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</si>
  <si>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</si>
  <si>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</si>
  <si>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</si>
  <si>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</si>
  <si>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</si>
  <si>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</si>
  <si>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</si>
  <si>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</si>
  <si>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</si>
  <si>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</si>
  <si>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</si>
  <si>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</si>
  <si>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</si>
  <si>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</si>
  <si>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</si>
  <si>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</si>
  <si>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</si>
  <si>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</si>
  <si>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</si>
  <si>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</si>
  <si>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</si>
  <si>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</si>
  <si>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</si>
  <si>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</si>
  <si>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</si>
  <si>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</si>
  <si>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</si>
  <si>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</si>
  <si>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</si>
  <si>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</si>
  <si>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</si>
  <si>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</si>
  <si>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</si>
  <si>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</si>
  <si>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</si>
  <si>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</si>
  <si>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</si>
  <si>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</si>
  <si>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</si>
  <si>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</si>
  <si>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</si>
  <si>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</si>
  <si>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</si>
  <si>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</si>
  <si>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</si>
  <si>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</si>
  <si>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</si>
  <si>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</si>
  <si>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</si>
  <si>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</si>
  <si>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</si>
  <si>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</si>
  <si>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</si>
  <si>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</si>
  <si>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</si>
  <si>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</si>
  <si>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</si>
  <si>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</si>
  <si>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</si>
  <si>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</si>
  <si>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</si>
  <si>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</si>
  <si>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</si>
  <si>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</si>
  <si>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</si>
  <si>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</si>
  <si>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</si>
  <si>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</si>
  <si>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</si>
  <si>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</si>
  <si>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</si>
  <si>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</si>
  <si>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</si>
  <si>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</si>
  <si>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</si>
  <si>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</si>
  <si>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</si>
  <si>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</si>
  <si>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</si>
  <si>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</si>
  <si>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</si>
  <si>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</si>
  <si>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</si>
  <si>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</si>
  <si>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</si>
  <si>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</si>
  <si>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</si>
  <si>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</si>
  <si>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</si>
  <si>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</si>
  <si>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</si>
  <si>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</si>
  <si>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</si>
  <si>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</si>
  <si>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</si>
  <si>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</si>
  <si>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</si>
  <si>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</si>
  <si>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</si>
  <si>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</si>
  <si>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</si>
  <si>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</si>
  <si>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</si>
  <si>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</si>
  <si>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</si>
  <si>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</si>
  <si>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</si>
  <si>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</si>
  <si>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</si>
  <si>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</si>
  <si>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</si>
  <si>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</si>
  <si>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</si>
  <si>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</si>
  <si>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</si>
  <si>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</si>
  <si>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</si>
  <si>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</si>
  <si>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</si>
  <si>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</si>
  <si>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</si>
  <si>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</si>
  <si>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</si>
  <si>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</si>
  <si>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</si>
  <si>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</si>
  <si>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</si>
  <si>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</si>
  <si>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</si>
  <si>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</si>
  <si>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</si>
  <si>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</si>
  <si>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</si>
  <si>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</si>
  <si>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</si>
  <si>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</si>
  <si>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</si>
  <si>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</si>
  <si>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</si>
  <si>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</si>
  <si>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</si>
  <si>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</si>
  <si>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</si>
  <si>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</si>
  <si>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</si>
  <si>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</si>
  <si>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</si>
  <si>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</si>
  <si>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</si>
  <si>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</si>
  <si>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</si>
  <si>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</si>
  <si>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</si>
  <si>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</si>
  <si>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</si>
  <si>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</si>
  <si>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</si>
  <si>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</si>
  <si>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</si>
  <si>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</si>
  <si>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</si>
  <si>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</si>
  <si>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</si>
  <si>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</si>
  <si>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</si>
  <si>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</si>
  <si>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</si>
  <si>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</si>
  <si>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</si>
  <si>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</si>
  <si>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</si>
  <si>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</si>
  <si>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</si>
  <si>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</si>
  <si>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</si>
  <si>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</si>
  <si>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</si>
  <si>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</si>
  <si>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</si>
  <si>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</si>
  <si>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</si>
  <si>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</si>
  <si>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</si>
  <si>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</si>
  <si>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</si>
  <si>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</si>
  <si>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</si>
  <si>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</si>
  <si>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</si>
  <si>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</si>
  <si>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</si>
  <si>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</si>
  <si>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</si>
  <si>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</si>
  <si>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</si>
  <si>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</si>
  <si>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</si>
  <si>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</si>
  <si>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</si>
  <si>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</si>
  <si>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</si>
  <si>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</si>
  <si>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</si>
  <si>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</si>
  <si>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</si>
  <si>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</si>
  <si>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</si>
  <si>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</si>
  <si>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</si>
  <si>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</si>
  <si>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</si>
  <si>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</si>
  <si>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</si>
  <si>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</si>
  <si>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</si>
  <si>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</si>
  <si>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</si>
  <si>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</si>
  <si>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</si>
  <si>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</si>
  <si>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</si>
  <si>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</si>
  <si>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</si>
  <si>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</si>
  <si>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</si>
  <si>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</si>
  <si>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</si>
  <si>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</si>
  <si>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</si>
  <si>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</si>
  <si>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</si>
  <si>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</si>
  <si>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</si>
  <si>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</si>
  <si>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</si>
  <si>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</si>
  <si>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</si>
  <si>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</si>
  <si>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</si>
  <si>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</si>
  <si>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</si>
  <si>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</si>
  <si>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</si>
  <si>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</si>
  <si>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</si>
  <si>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</si>
  <si>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</si>
  <si>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</si>
  <si>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</si>
  <si>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</si>
  <si>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</si>
  <si>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</si>
  <si>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</si>
  <si>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</si>
  <si>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</si>
  <si>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</si>
  <si>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</si>
  <si>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</si>
  <si>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</si>
  <si>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</si>
  <si>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</si>
  <si>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</si>
  <si>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</si>
  <si>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</si>
  <si>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</si>
  <si>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</si>
  <si>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</si>
  <si>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</si>
  <si>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</si>
  <si>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</si>
  <si>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</si>
  <si>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</si>
  <si>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</si>
  <si>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</si>
  <si>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</si>
  <si>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</si>
  <si>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</si>
  <si>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</si>
  <si>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</si>
  <si>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</si>
  <si>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</si>
  <si>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</si>
  <si>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</si>
  <si>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</si>
  <si>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</si>
  <si>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</si>
  <si>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</si>
  <si>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</si>
  <si>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</si>
  <si>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</si>
  <si>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</si>
  <si>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</si>
  <si>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</si>
  <si>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</si>
  <si>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</si>
  <si>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</si>
  <si>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</si>
  <si>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</si>
  <si>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</si>
  <si>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</si>
  <si>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</si>
  <si>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</si>
  <si>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</si>
  <si>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</si>
  <si>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</si>
  <si>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</si>
  <si>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</si>
  <si>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</si>
  <si>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</si>
  <si>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</si>
  <si>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</si>
  <si>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</si>
  <si>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</si>
  <si>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</si>
  <si>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</si>
  <si>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</si>
  <si>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</si>
  <si>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</si>
  <si>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</si>
  <si>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</si>
  <si>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</si>
  <si>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</si>
  <si>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</si>
  <si>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</si>
  <si>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</si>
  <si>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</si>
  <si>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</si>
  <si>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</si>
  <si>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</si>
  <si>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</si>
  <si>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</si>
  <si>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</si>
  <si>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</si>
  <si>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</si>
  <si>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</si>
  <si>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</si>
  <si>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</si>
  <si>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</si>
  <si>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</si>
  <si>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</si>
  <si>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</si>
  <si>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</si>
  <si>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</si>
  <si>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</si>
  <si>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</si>
  <si>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</si>
  <si>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</si>
  <si>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</si>
  <si>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</si>
  <si>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</si>
  <si>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</si>
  <si>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</si>
  <si>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</si>
  <si>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</si>
  <si>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</si>
  <si>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</si>
  <si>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</si>
  <si>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</si>
  <si>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</si>
  <si>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</si>
  <si>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</si>
  <si>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</si>
  <si>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</si>
  <si>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</si>
  <si>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</si>
  <si>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</si>
  <si>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</si>
  <si>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</si>
  <si>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</si>
  <si>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</si>
  <si>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</si>
  <si>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</si>
  <si>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</si>
  <si>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</si>
  <si>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</si>
  <si>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</si>
  <si>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</si>
  <si>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</si>
  <si>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</si>
  <si>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</si>
  <si>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</si>
  <si>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</si>
  <si>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</si>
  <si>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</si>
  <si>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</si>
  <si>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</si>
  <si>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</si>
  <si>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</si>
  <si>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</si>
  <si>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</si>
  <si>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</si>
  <si>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</si>
  <si>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</si>
  <si>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</si>
  <si>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</si>
  <si>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</si>
  <si>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</si>
  <si>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</si>
  <si>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</si>
  <si>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</si>
  <si>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</si>
  <si>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</si>
  <si>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</si>
  <si>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</si>
  <si>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</si>
  <si>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</si>
  <si>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</si>
  <si>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</si>
  <si>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</si>
  <si>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</si>
  <si>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</si>
  <si>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</si>
  <si>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</si>
  <si>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</si>
  <si>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</si>
  <si>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</si>
  <si>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</si>
  <si>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</si>
  <si>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</si>
  <si>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</si>
  <si>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</si>
  <si>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</si>
  <si>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</si>
  <si>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</si>
  <si>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</si>
  <si>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</si>
  <si>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</si>
  <si>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</si>
  <si>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</si>
  <si>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</si>
  <si>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</si>
  <si>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</si>
  <si>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</si>
  <si>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</si>
  <si>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</si>
  <si>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</si>
  <si>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</si>
  <si>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</si>
  <si>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</si>
  <si>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</si>
  <si>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</si>
  <si>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</si>
  <si>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</si>
  <si>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</si>
  <si>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</si>
  <si>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</si>
  <si>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</si>
  <si>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</si>
  <si>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</si>
  <si>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</si>
  <si>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</si>
  <si>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</si>
  <si>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</si>
  <si>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</si>
  <si>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</si>
  <si>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</si>
  <si>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</si>
  <si>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</si>
  <si>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</si>
  <si>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</si>
  <si>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</si>
  <si>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</si>
  <si>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</si>
  <si>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</si>
  <si>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</si>
  <si>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</si>
  <si>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</si>
  <si>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</si>
  <si>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</si>
  <si>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</si>
  <si>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</si>
  <si>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</si>
  <si>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</si>
  <si>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</si>
  <si>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</si>
  <si>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</si>
  <si>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</si>
  <si>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</si>
  <si>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</si>
  <si>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</si>
  <si>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</si>
  <si>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</si>
  <si>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</si>
  <si>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</si>
  <si>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</si>
  <si>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</si>
  <si>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</si>
  <si>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</si>
  <si>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</si>
  <si>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</si>
  <si>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</si>
  <si>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</si>
  <si>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</si>
  <si>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</si>
  <si>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</si>
  <si>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</si>
  <si>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</si>
  <si>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</si>
  <si>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</si>
  <si>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</si>
  <si>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</si>
  <si>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</si>
  <si>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</si>
  <si>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</si>
  <si>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</si>
  <si>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</si>
  <si>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</si>
  <si>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</si>
  <si>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</si>
  <si>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</si>
  <si>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</si>
  <si>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</si>
  <si>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</si>
  <si>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</si>
  <si>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</si>
  <si>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</si>
  <si>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</si>
  <si>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</si>
  <si>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</si>
  <si>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</si>
  <si>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</si>
  <si>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</si>
  <si>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</si>
  <si>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</si>
  <si>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</si>
  <si>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</si>
  <si>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</si>
  <si>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</si>
  <si>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</si>
  <si>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</si>
  <si>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</si>
  <si>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</si>
  <si>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</si>
  <si>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</si>
  <si>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</si>
  <si>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</si>
  <si>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</si>
  <si>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</si>
  <si>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</si>
  <si>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</si>
  <si>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</si>
  <si>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</si>
  <si>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</si>
  <si>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</si>
  <si>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</si>
  <si>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</si>
  <si>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</si>
  <si>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</si>
  <si>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</si>
  <si>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</si>
  <si>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</si>
  <si>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</si>
  <si>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</si>
  <si>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</si>
  <si>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</si>
  <si>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</si>
  <si>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</si>
  <si>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</si>
  <si>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</si>
  <si>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</si>
  <si>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</si>
  <si>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</si>
  <si>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</si>
  <si>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</si>
  <si>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</si>
  <si>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</si>
  <si>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</si>
  <si>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</si>
  <si>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</si>
  <si>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</si>
  <si>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</si>
  <si>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</si>
  <si>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</si>
  <si>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</si>
  <si>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</si>
  <si>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</si>
  <si>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</si>
  <si>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</si>
  <si>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</si>
  <si>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</si>
  <si>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</si>
  <si>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</si>
  <si>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</si>
  <si>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</si>
  <si>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</si>
  <si>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</si>
  <si>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</si>
  <si>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</si>
  <si>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</si>
  <si>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</si>
  <si>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</si>
  <si>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</si>
  <si>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</si>
  <si>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</si>
  <si>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</si>
  <si>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</si>
  <si>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</si>
  <si>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</si>
  <si>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</si>
  <si>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</si>
  <si>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</si>
  <si>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</si>
  <si>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</si>
  <si>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</si>
  <si>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</si>
  <si>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</si>
  <si>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</si>
  <si>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</si>
  <si>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</si>
  <si>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</si>
  <si>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</si>
  <si>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</si>
  <si>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</si>
  <si>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</si>
  <si>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</si>
  <si>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</si>
  <si>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</si>
  <si>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</si>
  <si>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</si>
  <si>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</si>
  <si>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</si>
  <si>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</si>
  <si>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</si>
  <si>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</si>
  <si>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</si>
  <si>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</si>
  <si>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</si>
  <si>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</si>
  <si>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</si>
  <si>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</si>
  <si>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</si>
  <si>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</si>
  <si>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</si>
  <si>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</si>
  <si>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</si>
  <si>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</si>
  <si>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</si>
  <si>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</si>
  <si>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</si>
  <si>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</si>
  <si>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</si>
  <si>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</si>
  <si>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</si>
  <si>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</si>
  <si>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</si>
  <si>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</si>
  <si>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</si>
  <si>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</si>
  <si>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</si>
  <si>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</si>
  <si>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</si>
  <si>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</si>
  <si>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</si>
  <si>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</si>
  <si>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</si>
  <si>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</si>
  <si>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</si>
  <si>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</si>
  <si>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</si>
  <si>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</si>
  <si>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</si>
  <si>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</si>
  <si>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</si>
  <si>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</si>
  <si>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</si>
  <si>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</si>
  <si>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</si>
  <si>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</si>
  <si>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</si>
  <si>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</si>
  <si>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</si>
  <si>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</si>
  <si>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</si>
  <si>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</si>
  <si>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</si>
  <si>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</si>
  <si>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</si>
  <si>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</si>
  <si>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</si>
  <si>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</si>
  <si>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</si>
  <si>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</si>
  <si>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</si>
  <si>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</si>
  <si>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</si>
  <si>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</si>
  <si>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</si>
  <si>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</si>
  <si>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</si>
  <si>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</si>
  <si>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</si>
  <si>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</si>
  <si>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</si>
  <si>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</si>
  <si>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</si>
  <si>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</si>
  <si>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</si>
  <si>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</si>
  <si>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</si>
  <si>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</si>
  <si>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</si>
  <si>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</si>
  <si>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</si>
  <si>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</si>
  <si>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</si>
  <si>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</si>
  <si>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</si>
  <si>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</si>
  <si>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</si>
  <si>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</si>
  <si>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</si>
  <si>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</si>
  <si>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</si>
  <si>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</si>
  <si>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</si>
  <si>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</si>
  <si>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</si>
  <si>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</si>
  <si>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</si>
  <si>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</si>
  <si>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</si>
  <si>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</si>
  <si>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</si>
  <si>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</si>
  <si>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</si>
  <si>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</si>
  <si>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</si>
  <si>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</si>
  <si>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</si>
  <si>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</si>
  <si>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</si>
  <si>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</si>
  <si>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</si>
  <si>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</si>
  <si>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</si>
  <si>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</si>
  <si>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</si>
  <si>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</si>
  <si>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</si>
  <si>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</si>
  <si>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</si>
  <si>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</si>
  <si>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</si>
  <si>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</si>
  <si>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</si>
  <si>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</si>
  <si>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</si>
  <si>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</si>
  <si>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</si>
  <si>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</si>
  <si>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</si>
  <si>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</si>
  <si>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</si>
  <si>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</si>
  <si>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</si>
  <si>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</si>
  <si>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</si>
  <si>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</si>
  <si>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</si>
  <si>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</si>
  <si>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</si>
  <si>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</si>
  <si>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</si>
  <si>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</si>
  <si>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</si>
  <si>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</si>
  <si>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</si>
  <si>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</si>
  <si>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</si>
  <si>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</si>
  <si>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</si>
  <si>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</si>
  <si>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</si>
  <si>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</si>
  <si>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</si>
  <si>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</si>
  <si>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</si>
  <si>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</si>
  <si>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</si>
  <si>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</si>
  <si>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</si>
  <si>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</si>
  <si>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</si>
  <si>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</si>
  <si>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</si>
  <si>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</si>
  <si>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</si>
  <si>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</si>
  <si>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</si>
  <si>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</si>
  <si>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</si>
  <si>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</si>
  <si>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</si>
  <si>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</si>
  <si>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</si>
  <si>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</si>
  <si>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</si>
  <si>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</si>
  <si>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</si>
  <si>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</si>
  <si>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</si>
  <si>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</si>
  <si>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</si>
  <si>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</si>
  <si>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</si>
  <si>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</si>
  <si>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</si>
  <si>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</si>
  <si>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</si>
  <si>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</si>
  <si>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</si>
  <si>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</si>
  <si>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</si>
  <si>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</si>
  <si>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</si>
  <si>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</si>
  <si>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</si>
  <si>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</si>
  <si>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</si>
  <si>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</si>
  <si>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</si>
  <si>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</si>
  <si>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</si>
  <si>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</si>
  <si>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</si>
  <si>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</si>
  <si>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</si>
  <si>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</si>
  <si>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</si>
  <si>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</si>
  <si>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</si>
  <si>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</si>
  <si>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</si>
  <si>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</si>
  <si>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</si>
  <si>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</si>
  <si>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</si>
  <si>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</si>
  <si>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</si>
  <si>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</si>
  <si>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</si>
  <si>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</si>
  <si>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</si>
  <si>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</si>
  <si>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</si>
  <si>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</si>
  <si>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</si>
  <si>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</si>
  <si>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</si>
  <si>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</si>
  <si>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</si>
  <si>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</si>
  <si>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</si>
  <si>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</si>
  <si>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</si>
  <si>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</si>
  <si>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</si>
  <si>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</si>
  <si>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</si>
  <si>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</si>
  <si>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</si>
  <si>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</si>
  <si>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</si>
  <si>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</si>
  <si>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</si>
  <si>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</si>
  <si>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</si>
  <si>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</si>
  <si>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</si>
  <si>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</si>
  <si>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</si>
  <si>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</si>
  <si>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</si>
  <si>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</si>
  <si>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</si>
  <si>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</si>
  <si>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</si>
  <si>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</si>
  <si>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</si>
  <si>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</si>
  <si>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</si>
  <si>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</si>
  <si>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</si>
  <si>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</si>
  <si>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</si>
  <si>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</si>
  <si>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</si>
  <si>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</si>
  <si>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</si>
  <si>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</si>
  <si>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</si>
  <si>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</si>
  <si>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</si>
  <si>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</si>
  <si>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</si>
  <si>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</si>
  <si>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</si>
  <si>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</si>
  <si>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</si>
  <si>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</si>
  <si>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</si>
  <si>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</si>
  <si>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</si>
  <si>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</si>
  <si>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</si>
  <si>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</si>
  <si>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</si>
  <si>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</si>
  <si>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</si>
  <si>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</si>
  <si>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</si>
  <si>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</si>
  <si>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</si>
  <si>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</si>
  <si>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</si>
  <si>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</si>
  <si>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</si>
  <si>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</si>
  <si>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</si>
  <si>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</si>
  <si>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</si>
  <si>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</si>
  <si>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</si>
  <si>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</si>
  <si>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</si>
  <si>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</si>
  <si>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</si>
  <si>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</si>
  <si>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</si>
  <si>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</si>
  <si>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</si>
  <si>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</si>
  <si>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</si>
  <si>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</si>
  <si>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</si>
  <si>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</si>
  <si>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</si>
  <si>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</si>
  <si>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</si>
  <si>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</si>
  <si>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</si>
  <si>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</si>
  <si>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</si>
  <si>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</si>
  <si>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</si>
  <si>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</si>
  <si>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</si>
  <si>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</si>
  <si>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</si>
  <si>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</si>
  <si>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</si>
  <si>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</si>
  <si>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</si>
  <si>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</si>
  <si>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</si>
  <si>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</si>
  <si>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</si>
  <si>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</si>
  <si>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</si>
  <si>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</si>
  <si>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</si>
  <si>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</si>
  <si>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</si>
  <si>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</si>
  <si>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</si>
  <si>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</si>
  <si>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</si>
  <si>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</si>
  <si>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</si>
  <si>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</si>
  <si>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</si>
  <si>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</si>
  <si>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</si>
  <si>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</si>
  <si>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</si>
  <si>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</si>
  <si>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</si>
  <si>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</si>
  <si>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</si>
  <si>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</si>
  <si>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</si>
  <si>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</si>
  <si>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</si>
  <si>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</si>
  <si>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</si>
  <si>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</si>
  <si>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</si>
  <si>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</si>
  <si>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</si>
  <si>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</si>
  <si>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</si>
  <si>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</si>
  <si>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</si>
  <si>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</si>
  <si>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</si>
  <si>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</si>
  <si>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</si>
  <si>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</si>
  <si>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</si>
  <si>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</si>
  <si>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</si>
  <si>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</si>
  <si>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</si>
  <si>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</si>
  <si>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</si>
  <si>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</si>
  <si>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</si>
  <si>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</si>
  <si>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</si>
  <si>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</si>
  <si>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</si>
  <si>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</si>
  <si>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</si>
  <si>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</si>
  <si>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</si>
  <si>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</si>
  <si>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</si>
  <si>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</si>
  <si>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</si>
  <si>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</si>
  <si>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</si>
  <si>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</si>
  <si>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</si>
  <si>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</si>
  <si>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</si>
  <si>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</si>
  <si>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</si>
  <si>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</si>
  <si>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</si>
  <si>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</si>
  <si>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</si>
  <si>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</si>
  <si>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</si>
  <si>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</si>
  <si>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</si>
  <si>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</si>
  <si>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</si>
  <si>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</si>
  <si>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</si>
  <si>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</si>
  <si>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</si>
  <si>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</si>
  <si>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</si>
  <si>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</si>
  <si>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</si>
  <si>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</si>
  <si>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</si>
  <si>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</si>
  <si>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</si>
  <si>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</si>
  <si>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</si>
  <si>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</si>
  <si>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</si>
  <si>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</si>
  <si>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</si>
  <si>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</si>
  <si>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</si>
  <si>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</si>
  <si>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</si>
  <si>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</si>
  <si>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</si>
  <si>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</si>
  <si>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</si>
  <si>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</si>
  <si>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</si>
  <si>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</si>
  <si>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</si>
  <si>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</si>
  <si>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</si>
  <si>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</si>
  <si>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</si>
  <si>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</si>
  <si>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</si>
  <si>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</si>
  <si>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</si>
  <si>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</si>
  <si>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</si>
  <si>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</si>
  <si>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</si>
  <si>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</si>
  <si>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</si>
  <si>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</si>
  <si>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</si>
  <si>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</si>
  <si>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</si>
  <si>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</si>
  <si>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</si>
  <si>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</si>
  <si>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</si>
  <si>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</si>
  <si>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</si>
  <si>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</si>
  <si>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</si>
  <si>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</si>
  <si>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</si>
  <si>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</si>
  <si>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</si>
  <si>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</si>
  <si>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</si>
  <si>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</si>
  <si>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</si>
  <si>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</si>
  <si>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</si>
  <si>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</si>
  <si>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</si>
  <si>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</si>
  <si>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</si>
  <si>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</si>
  <si>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</si>
  <si>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</si>
  <si>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</si>
  <si>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</si>
  <si>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</si>
  <si>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</si>
  <si>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</si>
  <si>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</si>
  <si>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</si>
  <si>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</si>
  <si>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</si>
  <si>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</si>
  <si>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</si>
  <si>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</si>
  <si>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</si>
  <si>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</si>
  <si>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</si>
  <si>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</si>
  <si>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</si>
  <si>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</si>
  <si>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</si>
  <si>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</si>
  <si>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</si>
  <si>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</si>
  <si>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</si>
  <si>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</si>
  <si>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</si>
  <si>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</si>
  <si>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</si>
  <si>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</si>
  <si>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</si>
  <si>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</si>
  <si>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</si>
  <si>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</si>
  <si>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</si>
  <si>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</si>
  <si>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</si>
  <si>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</si>
  <si>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</si>
  <si>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</si>
  <si>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</si>
  <si>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</si>
  <si>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</si>
  <si>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</si>
  <si>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</si>
  <si>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</si>
  <si>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</si>
  <si>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</si>
  <si>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</si>
  <si>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</si>
  <si>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</si>
  <si>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</si>
  <si>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</si>
  <si>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</si>
  <si>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</si>
  <si>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</si>
  <si>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</si>
  <si>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</si>
  <si>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</si>
  <si>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</si>
  <si>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</si>
  <si>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</si>
  <si>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</si>
  <si>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</si>
  <si>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</si>
  <si>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</si>
  <si>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</si>
  <si>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</si>
  <si>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</si>
  <si>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</si>
  <si>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</si>
  <si>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</si>
  <si>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</si>
  <si>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</si>
  <si>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</si>
  <si>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</si>
  <si>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</si>
  <si>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</si>
  <si>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</si>
  <si>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</si>
  <si>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</si>
  <si>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</si>
  <si>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</si>
  <si>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</si>
  <si>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</si>
  <si>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</si>
  <si>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</si>
  <si>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</si>
  <si>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</si>
  <si>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</si>
  <si>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</si>
  <si>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</si>
  <si>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</si>
  <si>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</si>
  <si>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</si>
  <si>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</si>
  <si>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</si>
  <si>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</si>
  <si>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</si>
  <si>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</si>
  <si>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</si>
  <si>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</si>
  <si>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</si>
  <si>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</si>
  <si>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</si>
  <si>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</si>
  <si>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</si>
  <si>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</si>
  <si>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</si>
  <si>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</si>
  <si>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</si>
  <si>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</si>
  <si>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</si>
  <si>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</si>
  <si>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</si>
  <si>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</si>
  <si>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</si>
  <si>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</si>
  <si>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</si>
  <si>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</si>
  <si>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</si>
  <si>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</si>
  <si>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</si>
  <si>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</si>
  <si>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</si>
  <si>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</si>
  <si>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</si>
  <si>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</si>
  <si>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</si>
  <si>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</si>
  <si>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</si>
  <si>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</si>
  <si>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</si>
  <si>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</si>
  <si>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</si>
  <si>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</si>
  <si>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</si>
  <si>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</si>
  <si>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</si>
  <si>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</si>
  <si>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</si>
  <si>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</si>
  <si>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</si>
  <si>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</si>
  <si>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</si>
  <si>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</si>
  <si>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</si>
  <si>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</si>
  <si>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</si>
  <si>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</si>
  <si>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</si>
  <si>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</si>
  <si>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</si>
  <si>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</si>
  <si>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</si>
  <si>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</si>
  <si>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</si>
  <si>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</si>
  <si>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</si>
  <si>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</si>
  <si>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</si>
  <si>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</si>
  <si>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</si>
  <si>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</si>
  <si>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</si>
  <si>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</si>
  <si>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</si>
  <si>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</si>
  <si>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</si>
  <si>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</si>
  <si>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</si>
  <si>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</si>
  <si>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</si>
  <si>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</si>
  <si>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</si>
  <si>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</si>
  <si>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</si>
  <si>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</si>
  <si>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</si>
  <si>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</si>
  <si>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</si>
  <si>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</si>
  <si>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</si>
  <si>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</si>
  <si>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</si>
  <si>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</si>
  <si>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</si>
  <si>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</si>
  <si>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</si>
  <si>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</si>
  <si>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</si>
  <si>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</si>
  <si>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</si>
  <si>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</si>
  <si>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</si>
  <si>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</si>
  <si>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</si>
  <si>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</si>
  <si>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</si>
  <si>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</si>
  <si>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</si>
  <si>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</si>
  <si>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</si>
  <si>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</si>
  <si>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</si>
  <si>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</si>
  <si>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</si>
  <si>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</si>
  <si>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</si>
  <si>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</si>
  <si>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</si>
  <si>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</si>
  <si>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</si>
  <si>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</si>
  <si>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</si>
  <si>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</si>
  <si>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</si>
  <si>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</si>
  <si>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</si>
  <si>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</si>
  <si>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</si>
  <si>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</si>
  <si>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</si>
  <si>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</si>
  <si>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</si>
  <si>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</si>
  <si>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</si>
  <si>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</si>
  <si>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</si>
  <si>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</si>
  <si>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</si>
  <si>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</si>
  <si>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</si>
  <si>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</si>
  <si>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</si>
  <si>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</si>
  <si>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</si>
  <si>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</si>
  <si>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</si>
  <si>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</si>
  <si>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</si>
  <si>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</si>
  <si>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</si>
  <si>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</si>
  <si>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</si>
  <si>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</si>
  <si>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</si>
  <si>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</si>
  <si>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</si>
  <si>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</si>
  <si>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</si>
  <si>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</si>
  <si>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</si>
  <si>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</si>
  <si>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</si>
  <si>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</si>
  <si>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</si>
  <si>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</si>
  <si>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</si>
  <si>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</si>
  <si>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</si>
  <si>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</si>
  <si>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</si>
  <si>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</si>
  <si>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</si>
  <si>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</si>
  <si>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</si>
  <si>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</si>
  <si>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</si>
  <si>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</si>
  <si>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</si>
  <si>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</si>
  <si>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</si>
  <si>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</si>
  <si>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</si>
  <si>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</si>
  <si>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</si>
  <si>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</si>
  <si>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</si>
  <si>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</si>
  <si>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</si>
  <si>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</si>
  <si>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</si>
  <si>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</si>
  <si>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</si>
  <si>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</si>
  <si>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</si>
  <si>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</si>
  <si>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</si>
  <si>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</si>
  <si>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</si>
  <si>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</si>
  <si>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</si>
  <si>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</si>
  <si>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</si>
  <si>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</si>
  <si>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</si>
  <si>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</si>
  <si>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</si>
  <si>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</si>
  <si>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</si>
  <si>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</si>
  <si>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</si>
  <si>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</si>
  <si>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</si>
  <si>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</si>
  <si>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</si>
  <si>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</si>
  <si>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</si>
  <si>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</si>
  <si>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</si>
  <si>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</si>
  <si>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</si>
  <si>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</si>
  <si>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</si>
  <si>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</si>
  <si>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</si>
  <si>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</si>
  <si>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</si>
  <si>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</si>
  <si>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</si>
  <si>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</si>
  <si>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</si>
  <si>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</si>
  <si>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</si>
  <si>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</si>
  <si>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</si>
  <si>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</si>
  <si>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</si>
  <si>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</si>
  <si>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</si>
  <si>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</si>
  <si>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</si>
  <si>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</si>
  <si>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</si>
  <si>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</si>
  <si>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</si>
  <si>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</si>
  <si>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</si>
  <si>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</si>
  <si>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</si>
  <si>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</si>
  <si>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</si>
  <si>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</si>
  <si>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</si>
  <si>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</si>
  <si>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</si>
  <si>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</si>
  <si>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</si>
  <si>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</si>
  <si>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</si>
  <si>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</si>
  <si>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</si>
  <si>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</si>
  <si>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</si>
  <si>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</si>
  <si>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</si>
  <si>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</si>
  <si>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</si>
  <si>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</si>
  <si>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</si>
  <si>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</si>
  <si>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</si>
  <si>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</si>
  <si>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</si>
  <si>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</si>
  <si>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</si>
  <si>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</si>
  <si>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</si>
  <si>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</si>
  <si>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</si>
  <si>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</si>
  <si>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</si>
  <si>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</si>
  <si>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</si>
  <si>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</si>
  <si>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</si>
  <si>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</si>
  <si>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</si>
  <si>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</si>
  <si>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</si>
  <si>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</si>
  <si>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</si>
  <si>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</si>
  <si>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</si>
  <si>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</si>
  <si>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</si>
  <si>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</si>
  <si>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</si>
  <si>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</si>
  <si>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</si>
  <si>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</si>
  <si>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</si>
  <si>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</si>
  <si>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</si>
  <si>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</si>
  <si>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</si>
  <si>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</si>
  <si>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</si>
  <si>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</si>
  <si>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</si>
  <si>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</si>
  <si>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</si>
  <si>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</si>
  <si>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</si>
  <si>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</si>
  <si>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</si>
  <si>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</si>
  <si>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</si>
  <si>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</si>
  <si>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</si>
  <si>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</si>
  <si>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</si>
  <si>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</si>
  <si>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</si>
  <si>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</si>
  <si>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</si>
  <si>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</si>
  <si>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</si>
  <si>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</si>
  <si>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</si>
  <si>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</si>
  <si>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</si>
  <si>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</si>
  <si>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</si>
  <si>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</si>
  <si>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</si>
  <si>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</si>
  <si>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</si>
  <si>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</si>
  <si>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</si>
  <si>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</si>
  <si>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</si>
  <si>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</si>
  <si>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</si>
  <si>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</si>
  <si>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</si>
  <si>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</si>
  <si>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</si>
  <si>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</si>
  <si>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</si>
  <si>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</si>
  <si>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</si>
  <si>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</si>
  <si>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</si>
  <si>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</si>
  <si>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</si>
  <si>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</si>
  <si>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</si>
  <si>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</si>
  <si>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</si>
  <si>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</si>
  <si>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</si>
  <si>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</si>
  <si>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</si>
  <si>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</si>
  <si>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</si>
  <si>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</si>
  <si>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</si>
  <si>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</si>
  <si>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</si>
  <si>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</si>
  <si>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</si>
  <si>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</si>
  <si>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</si>
  <si>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</si>
  <si>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</si>
  <si>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</si>
  <si>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</si>
  <si>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</si>
  <si>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</si>
  <si>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</si>
  <si>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</si>
  <si>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</si>
  <si>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</si>
  <si>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</si>
  <si>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</si>
  <si>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</si>
  <si>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</si>
  <si>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</si>
  <si>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</si>
  <si>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</si>
  <si>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</si>
  <si>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</si>
  <si>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</si>
  <si>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</si>
  <si>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</si>
  <si>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</si>
  <si>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</si>
  <si>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</si>
  <si>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</si>
  <si>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</si>
  <si>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</si>
  <si>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</si>
  <si>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</si>
  <si>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</si>
  <si>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</si>
  <si>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</si>
  <si>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</si>
  <si>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</si>
  <si>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</si>
  <si>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</si>
  <si>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</si>
  <si>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</si>
  <si>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</si>
  <si>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</si>
  <si>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</si>
  <si>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</si>
  <si>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</si>
  <si>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</si>
  <si>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</si>
  <si>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</si>
  <si>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</si>
  <si>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</si>
  <si>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</si>
  <si>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</si>
  <si>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</si>
  <si>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</si>
  <si>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</si>
  <si>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</si>
  <si>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</si>
  <si>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</si>
  <si>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</si>
  <si>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</si>
  <si>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</si>
  <si>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</si>
  <si>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</si>
  <si>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</si>
  <si>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</si>
  <si>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</si>
  <si>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</si>
  <si>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</si>
  <si>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</si>
  <si>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</si>
  <si>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</si>
  <si>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</si>
  <si>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</si>
  <si>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</si>
  <si>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</si>
  <si>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</si>
  <si>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</si>
  <si>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</si>
  <si>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</si>
  <si>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</si>
  <si>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</si>
  <si>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</si>
  <si>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</si>
  <si>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</si>
  <si>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</si>
  <si>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</si>
  <si>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</si>
  <si>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</si>
  <si>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</si>
  <si>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</si>
  <si>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</si>
  <si>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</si>
  <si>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</si>
  <si>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</si>
  <si>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</si>
  <si>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</si>
  <si>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</si>
  <si>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</si>
  <si>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</si>
  <si>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</si>
  <si>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</si>
  <si>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</si>
  <si>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</si>
  <si>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</si>
  <si>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</si>
  <si>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</si>
  <si>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</si>
  <si>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</si>
  <si>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</si>
  <si>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</si>
  <si>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</si>
  <si>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</si>
  <si>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</si>
  <si>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</si>
  <si>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</si>
  <si>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</si>
  <si>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</si>
  <si>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</si>
  <si>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</si>
  <si>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</si>
  <si>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</si>
  <si>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</si>
  <si>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</si>
  <si>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</si>
  <si>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</si>
  <si>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</si>
  <si>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</si>
  <si>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</si>
  <si>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</si>
  <si>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</si>
  <si>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</si>
  <si>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</si>
  <si>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</si>
  <si>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</si>
  <si>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</si>
  <si>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</si>
  <si>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</si>
  <si>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</si>
  <si>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</si>
  <si>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</si>
  <si>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</si>
  <si>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</si>
  <si>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</si>
  <si>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</si>
  <si>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</si>
  <si>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</si>
  <si>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</si>
  <si>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</si>
  <si>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</si>
  <si>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</si>
  <si>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</si>
  <si>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</si>
  <si>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</si>
  <si>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</si>
  <si>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</si>
  <si>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</si>
  <si>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</si>
  <si>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</si>
  <si>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</si>
  <si>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</si>
  <si>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</si>
  <si>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</si>
  <si>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</si>
  <si>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</si>
  <si>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</si>
  <si>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</si>
  <si>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</si>
  <si>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</si>
  <si>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</si>
  <si>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</si>
  <si>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</si>
  <si>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</si>
  <si>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</si>
  <si>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</si>
  <si>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</si>
  <si>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</si>
  <si>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</si>
  <si>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</si>
  <si>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</si>
  <si>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</si>
  <si>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</si>
  <si>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</si>
  <si>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</si>
  <si>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</si>
  <si>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</si>
  <si>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</si>
  <si>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</si>
  <si>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</si>
  <si>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</si>
  <si>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</si>
  <si>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</si>
  <si>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</si>
  <si>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</si>
  <si>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</si>
  <si>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</si>
  <si>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</si>
  <si>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</si>
  <si>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</si>
  <si>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</si>
  <si>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</si>
  <si>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</si>
  <si>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истории</t>
  </si>
  <si>
    <t>30.11.2020</t>
  </si>
  <si>
    <t>Ляшенко</t>
  </si>
  <si>
    <t>Егор</t>
  </si>
  <si>
    <t>Александрович</t>
  </si>
  <si>
    <t>Гориздра</t>
  </si>
  <si>
    <t>Ирина</t>
  </si>
  <si>
    <t>Махамадовна</t>
  </si>
  <si>
    <t>Макеева</t>
  </si>
  <si>
    <t>Олеся</t>
  </si>
  <si>
    <t>Николаевна</t>
  </si>
  <si>
    <t>Ермак</t>
  </si>
  <si>
    <t>Александра</t>
  </si>
  <si>
    <t>Игоревна</t>
  </si>
  <si>
    <t>Арушанян</t>
  </si>
  <si>
    <t>Диана</t>
  </si>
  <si>
    <t>Артуровна</t>
  </si>
  <si>
    <t>Антонова</t>
  </si>
  <si>
    <t>Софья</t>
  </si>
  <si>
    <t>Александровна</t>
  </si>
  <si>
    <t>Радо</t>
  </si>
  <si>
    <t>Максим</t>
  </si>
  <si>
    <t>Максимович</t>
  </si>
  <si>
    <t>Сердюк</t>
  </si>
  <si>
    <t>София</t>
  </si>
  <si>
    <t>Малова</t>
  </si>
  <si>
    <t>Екатерина</t>
  </si>
  <si>
    <t>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</si>
</sst>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7;&#1088;&#1085;&#1086;&#1075;&#1088;&#1072;&#1076;&#1089;&#1082;&#1080;&#1081;_&#1080;&#1089;&#1090;&#1086;&#1088;&#1080;&#1103;_9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-%20&#1048;&#1089;&#1090;&#1086;&#1088;&#1080;&#1103;%20-%20&#1052;&#1041;&#1054;&#1059;%20&#1050;&#1086;&#1085;&#1079;&#1072;&#1074;&#1086;&#1076;&#1089;&#1082;&#1072;&#1103;%20&#1057;&#1054;&#1064;%20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7;&#1088;&#1085;&#1086;&#1075;&#1088;&#1072;&#1076;&#1089;&#1082;&#1080;&#1081;_&#1080;&#1089;&#1090;&#1086;&#1088;&#1080;&#1103;_%202020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%20&#1048;&#1089;&#1090;&#1086;&#1088;&#1080;&#1103;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-%20&#1080;&#1089;&#1090;&#1086;&#1088;&#1080;&#1103;%20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Сердюк </v>
          </cell>
          <cell r="H10" t="str">
            <v>РОССИЯ</v>
          </cell>
          <cell r="I10" t="str">
            <v>не имеются</v>
          </cell>
        </row>
        <row r="11">
          <cell r="F11" t="str">
            <v>Женский</v>
          </cell>
          <cell r="H11" t="str">
            <v>РОССИЯ</v>
          </cell>
          <cell r="I11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Гориздра</v>
          </cell>
          <cell r="F10" t="str">
            <v>Женский</v>
          </cell>
          <cell r="H10" t="str">
            <v>РОССИЯ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"/>
      <sheetName val="9кл"/>
      <sheetName val="10 кл"/>
      <sheetName val="11кл"/>
      <sheetName val="11 кл"/>
    </sheetNames>
    <sheetDataSet>
      <sheetData sheetId="0"/>
      <sheetData sheetId="1">
        <row r="10">
          <cell r="C10" t="str">
            <v>Литвинова</v>
          </cell>
          <cell r="D10" t="str">
            <v>Екатерина</v>
          </cell>
          <cell r="E10" t="str">
            <v>Витальевна</v>
          </cell>
          <cell r="F10" t="str">
            <v>Женский</v>
          </cell>
          <cell r="G10">
            <v>38713</v>
          </cell>
          <cell r="H10" t="str">
            <v>РОССИЯ</v>
          </cell>
          <cell r="I10" t="str">
            <v>не имеются</v>
          </cell>
          <cell r="J10">
            <v>879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1">
          <cell r="C11" t="str">
            <v>Ляшенко</v>
          </cell>
          <cell r="H11" t="str">
            <v>РОССИЯ</v>
          </cell>
          <cell r="I11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Ермак</v>
          </cell>
          <cell r="F10" t="str">
            <v>Женский</v>
          </cell>
          <cell r="H10" t="str">
            <v>РОССИЯ</v>
          </cell>
          <cell r="I10" t="str">
            <v>не имеются</v>
          </cell>
          <cell r="J10">
            <v>866</v>
          </cell>
        </row>
        <row r="11">
          <cell r="F11" t="str">
            <v>Женский</v>
          </cell>
          <cell r="H11" t="str">
            <v>РОССИЯ</v>
          </cell>
          <cell r="I11" t="str">
            <v>не имеются</v>
          </cell>
          <cell r="J11">
            <v>866</v>
          </cell>
        </row>
        <row r="12">
          <cell r="F12" t="str">
            <v>Женский</v>
          </cell>
          <cell r="H12" t="str">
            <v>РОССИЯ</v>
          </cell>
          <cell r="I12" t="str">
            <v>не имеются</v>
          </cell>
          <cell r="J12">
            <v>866</v>
          </cell>
        </row>
        <row r="13">
          <cell r="H13" t="str">
            <v>РОССИЯ</v>
          </cell>
          <cell r="I13" t="str">
            <v>не имеются</v>
          </cell>
        </row>
        <row r="14">
          <cell r="F14" t="str">
            <v>Женский</v>
          </cell>
          <cell r="H14" t="str">
            <v>РОССИЯ</v>
          </cell>
          <cell r="I14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8" zoomScale="91" zoomScaleNormal="91" workbookViewId="0">
      <selection activeCell="O14" sqref="O14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3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8" customHeight="1" x14ac:dyDescent="0.3">
      <c r="A10" s="11" t="s">
        <v>33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328</v>
      </c>
      <c r="G10" s="15">
        <v>38393</v>
      </c>
      <c r="H10" s="19" t="str">
        <f>[1]Форма3!H10</f>
        <v>РОССИЯ</v>
      </c>
      <c r="I10" s="19" t="str">
        <f>[1]Форма3!I10</f>
        <v>не имеются</v>
      </c>
      <c r="J10" s="42"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v>9</v>
      </c>
      <c r="M10" s="13" t="s">
        <v>325</v>
      </c>
      <c r="N10" s="14">
        <v>32</v>
      </c>
    </row>
    <row r="11" spans="1:14" ht="36" customHeight="1" x14ac:dyDescent="0.3">
      <c r="A11" s="11" t="str">
        <f t="shared" ref="A11:A19" si="0">$A$10</f>
        <v>Зерноградский</v>
      </c>
      <c r="B11" s="12">
        <v>2</v>
      </c>
      <c r="C11" s="13" t="s">
        <v>2804</v>
      </c>
      <c r="D11" s="13" t="s">
        <v>2805</v>
      </c>
      <c r="E11" s="13" t="s">
        <v>2806</v>
      </c>
      <c r="F11" s="19" t="str">
        <f>[1]Форма3!F11</f>
        <v>Женский</v>
      </c>
      <c r="G11" s="15">
        <v>38354</v>
      </c>
      <c r="H11" s="19" t="str">
        <f>[1]Форма3!H11</f>
        <v>РОССИЯ</v>
      </c>
      <c r="I11" s="19" t="str">
        <f>[1]Форма3!I11</f>
        <v>не имеются</v>
      </c>
      <c r="J11" s="42">
        <v>876</v>
      </c>
      <c r="K11" s="40" t="str">
        <f>VLOOKUP(J11,ОО!C:E,3,FALSE)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11" s="14">
        <f t="shared" ref="L11:L19" si="1">$L$10</f>
        <v>9</v>
      </c>
      <c r="M11" s="13" t="s">
        <v>325</v>
      </c>
      <c r="N11" s="14">
        <v>29</v>
      </c>
    </row>
    <row r="12" spans="1:14" ht="33.6" customHeight="1" x14ac:dyDescent="0.3">
      <c r="A12" s="11" t="str">
        <f t="shared" si="0"/>
        <v>Зерноградский</v>
      </c>
      <c r="B12" s="12">
        <v>3</v>
      </c>
      <c r="C12" s="13" t="s">
        <v>2807</v>
      </c>
      <c r="D12" s="13" t="s">
        <v>2808</v>
      </c>
      <c r="E12" s="13" t="s">
        <v>2809</v>
      </c>
      <c r="F12" s="19" t="str">
        <f>[2]Форма3!F10</f>
        <v>Женский</v>
      </c>
      <c r="G12" s="15">
        <v>38573</v>
      </c>
      <c r="H12" s="19" t="str">
        <f>[2]Форма3!H10</f>
        <v>РОССИЯ</v>
      </c>
      <c r="I12" s="19" t="s">
        <v>321</v>
      </c>
      <c r="J12" s="42">
        <v>866</v>
      </c>
      <c r="K12" s="40" t="str">
        <f>VLOOKUP(J12,ОО!C:E,3,FALSE)</f>
        <v>муниципальное бюджетное общеобразовательное учреждение гимназия г.Зернограда</v>
      </c>
      <c r="L12" s="14">
        <f t="shared" si="1"/>
        <v>9</v>
      </c>
      <c r="M12" s="13" t="s">
        <v>325</v>
      </c>
      <c r="N12" s="14">
        <v>23</v>
      </c>
    </row>
    <row r="13" spans="1:14" ht="37.200000000000003" customHeight="1" x14ac:dyDescent="0.3">
      <c r="A13" s="11" t="str">
        <f t="shared" si="0"/>
        <v>Зерноградский</v>
      </c>
      <c r="B13" s="12">
        <v>4</v>
      </c>
      <c r="C13" s="13" t="str">
        <f>'[3]9кл'!C10</f>
        <v>Литвинова</v>
      </c>
      <c r="D13" s="13" t="str">
        <f>'[3]9кл'!D10</f>
        <v>Екатерина</v>
      </c>
      <c r="E13" s="13" t="str">
        <f>'[3]9кл'!E10</f>
        <v>Витальевна</v>
      </c>
      <c r="F13" s="19" t="str">
        <f>'[3]9кл'!F10</f>
        <v>Женский</v>
      </c>
      <c r="G13" s="15">
        <f>'[3]9кл'!G10</f>
        <v>38713</v>
      </c>
      <c r="H13" s="19" t="str">
        <f>'[3]9кл'!H10</f>
        <v>РОССИЯ</v>
      </c>
      <c r="I13" s="19" t="str">
        <f>'[3]9кл'!I10</f>
        <v>не имеются</v>
      </c>
      <c r="J13" s="42">
        <f>'[3]9кл'!J10</f>
        <v>879</v>
      </c>
      <c r="K13" s="40" t="str">
        <f>VLOOKUP(J13,ОО!C:E,3,FALSE)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L13" s="14">
        <f t="shared" si="1"/>
        <v>9</v>
      </c>
      <c r="M13" s="13" t="s">
        <v>325</v>
      </c>
      <c r="N13" s="14">
        <v>23</v>
      </c>
    </row>
    <row r="14" spans="1:14" ht="32.4" customHeight="1" x14ac:dyDescent="0.3">
      <c r="A14" s="11" t="str">
        <f t="shared" si="0"/>
        <v>Зерноградский</v>
      </c>
      <c r="B14" s="12">
        <v>5</v>
      </c>
      <c r="C14" s="13" t="s">
        <v>2810</v>
      </c>
      <c r="D14" s="13" t="s">
        <v>2811</v>
      </c>
      <c r="E14" s="13" t="s">
        <v>2812</v>
      </c>
      <c r="F14" s="19" t="s">
        <v>329</v>
      </c>
      <c r="G14" s="15">
        <v>38475</v>
      </c>
      <c r="H14" s="19" t="str">
        <f>[4]Форма3!H11</f>
        <v>РОССИЯ</v>
      </c>
      <c r="I14" s="19" t="str">
        <f>[4]Форма3!I11</f>
        <v>не имеются</v>
      </c>
      <c r="J14" s="42">
        <v>866</v>
      </c>
      <c r="K14" s="40" t="str">
        <f>VLOOKUP(J14,ОО!C:E,3,FALSE)</f>
        <v>муниципальное бюджетное общеобразовательное учреждение гимназия г.Зернограда</v>
      </c>
      <c r="L14" s="14">
        <f t="shared" si="1"/>
        <v>9</v>
      </c>
      <c r="M14" s="13" t="s">
        <v>325</v>
      </c>
      <c r="N14" s="14">
        <v>22</v>
      </c>
    </row>
    <row r="15" spans="1:14" ht="22.8" customHeight="1" x14ac:dyDescent="0.3">
      <c r="A15" s="11" t="str">
        <f t="shared" si="0"/>
        <v>Зерноградский</v>
      </c>
      <c r="B15" s="12">
        <v>6</v>
      </c>
      <c r="C15" s="13" t="s">
        <v>2813</v>
      </c>
      <c r="D15" s="13" t="s">
        <v>2814</v>
      </c>
      <c r="E15" s="13" t="s">
        <v>2815</v>
      </c>
      <c r="F15" s="19" t="str">
        <f>[5]Форма3!F10</f>
        <v>Женский</v>
      </c>
      <c r="G15" s="15">
        <v>38688</v>
      </c>
      <c r="H15" s="19" t="str">
        <f>[5]Форма3!H10</f>
        <v>РОССИЯ</v>
      </c>
      <c r="I15" s="19" t="str">
        <f>[5]Форма3!I10</f>
        <v>не имеются</v>
      </c>
      <c r="J15" s="42">
        <f>[5]Форма3!J10</f>
        <v>866</v>
      </c>
      <c r="K15" s="40" t="str">
        <f>VLOOKUP(J15,ОО!C:E,3,FALSE)</f>
        <v>муниципальное бюджетное общеобразовательное учреждение гимназия г.Зернограда</v>
      </c>
      <c r="L15" s="14">
        <f t="shared" si="1"/>
        <v>9</v>
      </c>
      <c r="M15" s="13" t="s">
        <v>325</v>
      </c>
      <c r="N15" s="14">
        <v>18</v>
      </c>
    </row>
    <row r="16" spans="1:14" ht="24" customHeight="1" x14ac:dyDescent="0.3">
      <c r="A16" s="11" t="str">
        <f t="shared" si="0"/>
        <v>Зерноградский</v>
      </c>
      <c r="B16" s="12">
        <v>7</v>
      </c>
      <c r="C16" s="13" t="s">
        <v>2816</v>
      </c>
      <c r="D16" s="13" t="s">
        <v>2817</v>
      </c>
      <c r="E16" s="13" t="s">
        <v>2818</v>
      </c>
      <c r="F16" s="19" t="str">
        <f>[5]Форма3!F11</f>
        <v>Женский</v>
      </c>
      <c r="G16" s="15">
        <v>38378</v>
      </c>
      <c r="H16" s="19" t="str">
        <f>[5]Форма3!H11</f>
        <v>РОССИЯ</v>
      </c>
      <c r="I16" s="19" t="str">
        <f>[5]Форма3!I11</f>
        <v>не имеются</v>
      </c>
      <c r="J16" s="42">
        <f>[5]Форма3!J11</f>
        <v>866</v>
      </c>
      <c r="K16" s="40" t="str">
        <f>VLOOKUP(J16,ОО!C:E,3,FALSE)</f>
        <v>муниципальное бюджетное общеобразовательное учреждение гимназия г.Зернограда</v>
      </c>
      <c r="L16" s="14">
        <f t="shared" si="1"/>
        <v>9</v>
      </c>
      <c r="M16" s="13" t="s">
        <v>325</v>
      </c>
      <c r="N16" s="14">
        <v>12</v>
      </c>
    </row>
    <row r="17" spans="1:14" ht="22.8" customHeight="1" x14ac:dyDescent="0.3">
      <c r="A17" s="11" t="str">
        <f t="shared" si="0"/>
        <v>Зерноградский</v>
      </c>
      <c r="B17" s="12">
        <v>8</v>
      </c>
      <c r="C17" s="13" t="s">
        <v>2819</v>
      </c>
      <c r="D17" s="13" t="s">
        <v>2820</v>
      </c>
      <c r="E17" s="13" t="s">
        <v>2821</v>
      </c>
      <c r="F17" s="19" t="str">
        <f>[5]Форма3!F12</f>
        <v>Женский</v>
      </c>
      <c r="G17" s="15">
        <v>38322</v>
      </c>
      <c r="H17" s="19" t="str">
        <f>[5]Форма3!H12</f>
        <v>РОССИЯ</v>
      </c>
      <c r="I17" s="19" t="str">
        <f>[5]Форма3!I12</f>
        <v>не имеются</v>
      </c>
      <c r="J17" s="42">
        <f>[5]Форма3!J12</f>
        <v>866</v>
      </c>
      <c r="K17" s="40" t="str">
        <f>VLOOKUP(J17,ОО!C:E,3,FALSE)</f>
        <v>муниципальное бюджетное общеобразовательное учреждение гимназия г.Зернограда</v>
      </c>
      <c r="L17" s="14">
        <f t="shared" si="1"/>
        <v>9</v>
      </c>
      <c r="M17" s="13" t="s">
        <v>325</v>
      </c>
      <c r="N17" s="14">
        <v>10</v>
      </c>
    </row>
    <row r="18" spans="1:14" ht="25.2" customHeight="1" x14ac:dyDescent="0.3">
      <c r="A18" s="11" t="str">
        <f t="shared" si="0"/>
        <v>Зерноградский</v>
      </c>
      <c r="B18" s="12">
        <v>9</v>
      </c>
      <c r="C18" s="13" t="s">
        <v>2822</v>
      </c>
      <c r="D18" s="13" t="s">
        <v>2823</v>
      </c>
      <c r="E18" s="13" t="s">
        <v>2818</v>
      </c>
      <c r="F18" s="19" t="s">
        <v>329</v>
      </c>
      <c r="G18" s="15">
        <v>38862</v>
      </c>
      <c r="H18" s="19" t="str">
        <f>[5]Форма3!H13</f>
        <v>РОССИЯ</v>
      </c>
      <c r="I18" s="19" t="str">
        <f>[5]Форма3!I13</f>
        <v>не имеются</v>
      </c>
      <c r="J18" s="42">
        <v>870</v>
      </c>
      <c r="K18" s="40" t="str">
        <f>VLOOKUP(J18,ОО!C:E,3,FALSE)</f>
        <v>муниципальное бюджетное общеобразовательное учреждение средняя общеобразовательная школа (военвед) г.Зернограда</v>
      </c>
      <c r="L18" s="14">
        <f t="shared" si="1"/>
        <v>9</v>
      </c>
      <c r="M18" s="13" t="s">
        <v>325</v>
      </c>
      <c r="N18" s="14">
        <v>5</v>
      </c>
    </row>
    <row r="19" spans="1:14" ht="39" customHeight="1" x14ac:dyDescent="0.3">
      <c r="A19" s="11" t="str">
        <f t="shared" si="0"/>
        <v>Зерноградский</v>
      </c>
      <c r="B19" s="12">
        <v>10</v>
      </c>
      <c r="C19" s="13" t="s">
        <v>2824</v>
      </c>
      <c r="D19" s="13" t="s">
        <v>2825</v>
      </c>
      <c r="E19" s="13" t="s">
        <v>2826</v>
      </c>
      <c r="F19" s="19" t="str">
        <f>[5]Форма3!F14</f>
        <v>Женский</v>
      </c>
      <c r="G19" s="15">
        <v>38441</v>
      </c>
      <c r="H19" s="19" t="str">
        <f>[5]Форма3!H14</f>
        <v>РОССИЯ</v>
      </c>
      <c r="I19" s="19" t="str">
        <f>[5]Форма3!I14</f>
        <v>не имеются</v>
      </c>
      <c r="J19" s="42">
        <v>870</v>
      </c>
      <c r="K19" s="40" t="str">
        <f>VLOOKUP(J19,ОО!C:E,3,FALSE)</f>
        <v>муниципальное бюджетное общеобразовательное учреждение средняя общеобразовательная школа (военвед) г.Зернограда</v>
      </c>
      <c r="L19" s="14">
        <f t="shared" si="1"/>
        <v>9</v>
      </c>
      <c r="M19" s="13" t="s">
        <v>325</v>
      </c>
      <c r="N19" s="14">
        <v>4</v>
      </c>
    </row>
    <row r="20" spans="1:14" x14ac:dyDescent="0.3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3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3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2020-12-01T08:36:40Z</dcterms:modified>
</cp:coreProperties>
</file>