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91029"/>
</workbook>
</file>

<file path=xl/calcChain.xml><?xml version="1.0" encoding="utf-8"?>
<calcChain xmlns="http://schemas.openxmlformats.org/spreadsheetml/2006/main">
  <c r="F19" i="4" l="1"/>
  <c r="H19" i="4"/>
  <c r="I19" i="4"/>
  <c r="F20" i="4"/>
  <c r="H20" i="4"/>
  <c r="I20" i="4"/>
  <c r="F21" i="4"/>
  <c r="H21" i="4"/>
  <c r="I21" i="4"/>
  <c r="C22" i="4"/>
  <c r="D22" i="4"/>
  <c r="E22" i="4"/>
  <c r="F22" i="4"/>
  <c r="G22" i="4"/>
  <c r="H22" i="4"/>
  <c r="I22" i="4"/>
  <c r="J22" i="4"/>
  <c r="F18" i="4" l="1"/>
  <c r="H18" i="4"/>
  <c r="I18" i="4"/>
  <c r="H16" i="4" l="1"/>
  <c r="I16" i="4"/>
  <c r="E17" i="4"/>
  <c r="H17" i="4"/>
  <c r="I17" i="4"/>
  <c r="H15" i="4" l="1"/>
  <c r="I15" i="4"/>
  <c r="H14" i="4" l="1"/>
  <c r="I14" i="4"/>
  <c r="H12" i="4" l="1"/>
  <c r="J12" i="4"/>
  <c r="H13" i="4"/>
  <c r="C11" i="4" l="1"/>
  <c r="D11" i="4"/>
  <c r="E11" i="4"/>
  <c r="F11" i="4"/>
  <c r="G11" i="4"/>
  <c r="H11" i="4"/>
  <c r="I11" i="4"/>
  <c r="J11" i="4"/>
  <c r="F10" i="4" l="1"/>
  <c r="H10" i="4"/>
  <c r="I10" i="4"/>
  <c r="L11" i="4" l="1"/>
  <c r="L12" i="4"/>
  <c r="L13" i="4"/>
  <c r="L14" i="4"/>
  <c r="L15" i="4"/>
  <c r="L16" i="4"/>
  <c r="L17" i="4"/>
  <c r="L18" i="4"/>
  <c r="L19" i="4"/>
  <c r="A11" i="4"/>
  <c r="A12" i="4"/>
  <c r="A13" i="4"/>
  <c r="A14" i="4"/>
  <c r="A15" i="4"/>
  <c r="A16" i="4"/>
  <c r="A17" i="4"/>
  <c r="A18" i="4"/>
  <c r="A19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<sst xmlns="http://schemas.openxmlformats.org/spreadsheetml/2006/main" count="5389" uniqueCount="2830">
  <si>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</si>
  <si>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</si>
  <si>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</si>
  <si>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</si>
  <si>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</si>
  <si>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</si>
  <si>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</si>
  <si>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</si>
  <si>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</si>
  <si>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</si>
  <si>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</si>
  <si>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</si>
  <si>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</si>
  <si>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</si>
  <si>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</si>
  <si>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</si>
  <si>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</si>
  <si>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</si>
  <si>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</si>
  <si>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</si>
  <si>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</si>
  <si>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</si>
  <si>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</si>
  <si>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</si>
  <si>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</si>
  <si>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</si>
  <si>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</si>
  <si>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</si>
  <si>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</si>
  <si>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</si>
  <si>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</si>
  <si>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</si>
  <si>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</si>
  <si>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</si>
  <si>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</si>
  <si>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</si>
  <si>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</si>
  <si>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</si>
  <si>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</si>
  <si>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</si>
  <si>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</si>
  <si>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</si>
  <si>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</si>
  <si>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</si>
  <si>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</si>
  <si>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</si>
  <si>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</si>
  <si>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</si>
  <si>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</si>
  <si>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</si>
  <si>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</si>
  <si>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</si>
  <si>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</si>
  <si>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</si>
  <si>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</si>
  <si>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</si>
  <si>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</si>
  <si>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</si>
  <si>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</si>
  <si>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</si>
  <si>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</si>
  <si>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</si>
  <si>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</si>
  <si>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</si>
  <si>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</si>
  <si>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</si>
  <si>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</si>
  <si>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</si>
  <si>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</si>
  <si>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</si>
  <si>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</si>
  <si>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</si>
  <si>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</si>
  <si>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</si>
  <si>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</si>
  <si>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</si>
  <si>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</si>
  <si>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</si>
  <si>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</si>
  <si>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</si>
  <si>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</si>
  <si>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</si>
  <si>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</si>
  <si>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</si>
  <si>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</si>
  <si>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</si>
  <si>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</si>
  <si>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</si>
  <si>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</si>
  <si>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</si>
  <si>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</si>
  <si>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</si>
  <si>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</si>
  <si>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</si>
  <si>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</si>
  <si>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</si>
  <si>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</si>
  <si>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</si>
  <si>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</si>
  <si>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</si>
  <si>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</si>
  <si>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</si>
  <si>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</si>
  <si>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</si>
  <si>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</si>
  <si>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</si>
  <si>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</si>
  <si>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</si>
  <si>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</si>
  <si>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</si>
  <si>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</si>
  <si>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</si>
  <si>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</si>
  <si>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</si>
  <si>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</si>
  <si>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</si>
  <si>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</si>
  <si>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</si>
  <si>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</si>
  <si>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</si>
  <si>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</si>
  <si>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</si>
  <si>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</si>
  <si>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</si>
  <si>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</si>
  <si>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</si>
  <si>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</si>
  <si>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</si>
  <si>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</si>
  <si>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</si>
  <si>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</si>
  <si>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</si>
  <si>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</si>
  <si>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</si>
  <si>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</si>
  <si>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</si>
  <si>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</si>
  <si>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</si>
  <si>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</si>
  <si>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</si>
  <si>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</si>
  <si>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</si>
  <si>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</si>
  <si>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</si>
  <si>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</si>
  <si>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</si>
  <si>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</si>
  <si>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</si>
  <si>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</si>
  <si>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</si>
  <si>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</si>
  <si>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</si>
  <si>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</si>
  <si>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</si>
  <si>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</si>
  <si>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</si>
  <si>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</si>
  <si>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</si>
  <si>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</si>
  <si>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</si>
  <si>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</si>
  <si>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</si>
  <si>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</si>
  <si>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</si>
  <si>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</si>
  <si>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</si>
  <si>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</si>
  <si>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</si>
  <si>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</si>
  <si>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</si>
  <si>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</si>
  <si>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</si>
  <si>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</si>
  <si>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</si>
  <si>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</si>
  <si>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</si>
  <si>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</si>
  <si>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</si>
  <si>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</si>
  <si>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</si>
  <si>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</si>
  <si>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</si>
  <si>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</si>
  <si>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</si>
  <si>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</si>
  <si>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</si>
  <si>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</si>
  <si>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</si>
  <si>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</si>
  <si>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</si>
  <si>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</si>
  <si>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</si>
  <si>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</si>
  <si>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</si>
  <si>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</si>
  <si>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</si>
  <si>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</si>
  <si>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</si>
  <si>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</si>
  <si>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</si>
  <si>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</si>
  <si>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</si>
  <si>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</si>
  <si>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</si>
  <si>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</si>
  <si>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</si>
  <si>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</si>
  <si>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</si>
  <si>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</si>
  <si>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</si>
  <si>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</si>
  <si>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</si>
  <si>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</si>
  <si>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</si>
  <si>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</si>
  <si>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</si>
  <si>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</si>
  <si>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</si>
  <si>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</si>
  <si>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</si>
  <si>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</si>
  <si>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</si>
  <si>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</si>
  <si>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</si>
  <si>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</si>
  <si>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</si>
  <si>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</si>
  <si>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</si>
  <si>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</si>
  <si>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</si>
  <si>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</si>
  <si>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</si>
  <si>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</si>
  <si>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</si>
  <si>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</si>
  <si>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</si>
  <si>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</si>
  <si>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</si>
  <si>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</si>
  <si>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</si>
  <si>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</si>
  <si>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</si>
  <si>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</si>
  <si>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</si>
  <si>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</si>
  <si>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</si>
  <si>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</si>
  <si>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</si>
  <si>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</si>
  <si>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</si>
  <si>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</si>
  <si>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</si>
  <si>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</si>
  <si>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</si>
  <si>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</si>
  <si>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</si>
  <si>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</si>
  <si>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</si>
  <si>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</si>
  <si>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</si>
  <si>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</si>
  <si>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</si>
  <si>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</si>
  <si>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</si>
  <si>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</si>
  <si>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</si>
  <si>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</si>
  <si>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</si>
  <si>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</si>
  <si>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</si>
  <si>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</si>
  <si>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</si>
  <si>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</si>
  <si>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</si>
  <si>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</si>
  <si>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</si>
  <si>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</si>
  <si>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</si>
  <si>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</si>
  <si>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</si>
  <si>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</si>
  <si>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</si>
  <si>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</si>
  <si>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</si>
  <si>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</si>
  <si>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</si>
  <si>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</si>
  <si>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</si>
  <si>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</si>
  <si>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</si>
  <si>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</si>
  <si>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</si>
  <si>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</si>
  <si>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</si>
  <si>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</si>
  <si>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</si>
  <si>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</si>
  <si>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</si>
  <si>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</si>
  <si>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</si>
  <si>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</si>
  <si>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</si>
  <si>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</si>
  <si>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</si>
  <si>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</si>
  <si>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</si>
  <si>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</si>
  <si>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</si>
  <si>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</si>
  <si>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</si>
  <si>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</si>
  <si>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</si>
  <si>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</si>
  <si>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</si>
  <si>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</si>
  <si>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</si>
  <si>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</si>
  <si>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</si>
  <si>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</si>
  <si>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</si>
  <si>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</si>
  <si>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</si>
  <si>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</si>
  <si>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</si>
  <si>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</si>
  <si>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</si>
  <si>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</si>
  <si>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</si>
  <si>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</si>
  <si>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</si>
  <si>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</si>
  <si>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</si>
  <si>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</si>
  <si>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</si>
  <si>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</si>
  <si>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</si>
  <si>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</si>
  <si>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</si>
  <si>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</si>
  <si>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</si>
  <si>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</si>
  <si>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</si>
  <si>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</si>
  <si>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</si>
  <si>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</si>
  <si>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</si>
  <si>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</si>
  <si>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</si>
  <si>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</si>
  <si>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</si>
  <si>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</si>
  <si>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</si>
  <si>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</si>
  <si>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</si>
  <si>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</si>
  <si>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</si>
  <si>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</si>
  <si>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</si>
  <si>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</si>
  <si>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</si>
  <si>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</si>
  <si>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</si>
  <si>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</si>
  <si>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</si>
  <si>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</si>
  <si>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</si>
  <si>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</si>
  <si>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</si>
  <si>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</si>
  <si>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</si>
  <si>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</si>
  <si>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</si>
  <si>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</si>
  <si>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</si>
  <si>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</si>
  <si>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</si>
  <si>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</si>
  <si>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</si>
  <si>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</si>
  <si>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</si>
  <si>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</si>
  <si>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</si>
  <si>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</si>
  <si>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</si>
  <si>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</si>
  <si>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</si>
  <si>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</si>
  <si>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</si>
  <si>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</si>
  <si>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</si>
  <si>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</si>
  <si>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</si>
  <si>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</si>
  <si>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</si>
  <si>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</si>
  <si>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</si>
  <si>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</si>
  <si>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</si>
  <si>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</si>
  <si>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</si>
  <si>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</si>
  <si>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</si>
  <si>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</si>
  <si>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</si>
  <si>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</si>
  <si>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</si>
  <si>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</si>
  <si>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</si>
  <si>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</si>
  <si>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</si>
  <si>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</si>
  <si>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</si>
  <si>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</si>
  <si>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</si>
  <si>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</si>
  <si>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</si>
  <si>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</si>
  <si>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</si>
  <si>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</si>
  <si>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</si>
  <si>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</si>
  <si>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</si>
  <si>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</si>
  <si>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</si>
  <si>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</si>
  <si>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</si>
  <si>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</si>
  <si>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</si>
  <si>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</si>
  <si>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</si>
  <si>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</si>
  <si>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</si>
  <si>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</si>
  <si>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</si>
  <si>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</si>
  <si>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</si>
  <si>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</si>
  <si>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</si>
  <si>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</si>
  <si>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</si>
  <si>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</si>
  <si>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</si>
  <si>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</si>
  <si>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</si>
  <si>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</si>
  <si>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</si>
  <si>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</si>
  <si>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</si>
  <si>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</si>
  <si>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</si>
  <si>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</si>
  <si>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</si>
  <si>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</si>
  <si>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</si>
  <si>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</si>
  <si>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</si>
  <si>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</si>
  <si>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</si>
  <si>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</si>
  <si>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</si>
  <si>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</si>
  <si>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</si>
  <si>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</si>
  <si>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</si>
  <si>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</si>
  <si>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</si>
  <si>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</si>
  <si>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</si>
  <si>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</si>
  <si>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</si>
  <si>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</si>
  <si>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</si>
  <si>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</si>
  <si>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</si>
  <si>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</si>
  <si>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</si>
  <si>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</si>
  <si>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</si>
  <si>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</si>
  <si>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</si>
  <si>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</si>
  <si>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</si>
  <si>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</si>
  <si>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</si>
  <si>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</si>
  <si>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</si>
  <si>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</si>
  <si>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</si>
  <si>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</si>
  <si>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</si>
  <si>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</si>
  <si>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</si>
  <si>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</si>
  <si>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</si>
  <si>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</si>
  <si>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</si>
  <si>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</si>
  <si>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</si>
  <si>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</si>
  <si>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</si>
  <si>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</si>
  <si>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</si>
  <si>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</si>
  <si>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</si>
  <si>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</si>
  <si>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</si>
  <si>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</si>
  <si>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</si>
  <si>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</si>
  <si>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</si>
  <si>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</si>
  <si>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</si>
  <si>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</si>
  <si>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</si>
  <si>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</si>
  <si>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</si>
  <si>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</si>
  <si>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</si>
  <si>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</si>
  <si>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</si>
  <si>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</si>
  <si>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</si>
  <si>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</si>
  <si>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</si>
  <si>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</si>
  <si>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</si>
  <si>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</si>
  <si>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</si>
  <si>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</si>
  <si>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</si>
  <si>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</si>
  <si>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</si>
  <si>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</si>
  <si>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</si>
  <si>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</si>
  <si>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</si>
  <si>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</si>
  <si>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</si>
  <si>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</si>
  <si>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</si>
  <si>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</si>
  <si>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</si>
  <si>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</si>
  <si>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</si>
  <si>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</si>
  <si>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</si>
  <si>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</si>
  <si>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</si>
  <si>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</si>
  <si>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</si>
  <si>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</si>
  <si>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</si>
  <si>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</si>
  <si>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</si>
  <si>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</si>
  <si>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</si>
  <si>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</si>
  <si>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</si>
  <si>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</si>
  <si>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</si>
  <si>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</si>
  <si>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</si>
  <si>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</si>
  <si>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</si>
  <si>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</si>
  <si>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</si>
  <si>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</si>
  <si>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</si>
  <si>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</si>
  <si>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</si>
  <si>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</si>
  <si>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</si>
  <si>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</si>
  <si>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</si>
  <si>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</si>
  <si>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</si>
  <si>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</si>
  <si>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</si>
  <si>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</si>
  <si>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</si>
  <si>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</si>
  <si>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</si>
  <si>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</si>
  <si>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</si>
  <si>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</si>
  <si>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</si>
  <si>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</si>
  <si>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</si>
  <si>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</si>
  <si>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</si>
  <si>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</si>
  <si>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</si>
  <si>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</si>
  <si>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</si>
  <si>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</si>
  <si>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</si>
  <si>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</si>
  <si>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</si>
  <si>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</si>
  <si>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</si>
  <si>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</si>
  <si>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</si>
  <si>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</si>
  <si>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</si>
  <si>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</si>
  <si>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</si>
  <si>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</si>
  <si>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</si>
  <si>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</si>
  <si>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</si>
  <si>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</si>
  <si>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</si>
  <si>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</si>
  <si>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</si>
  <si>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</si>
  <si>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</si>
  <si>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</si>
  <si>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</si>
  <si>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</si>
  <si>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</si>
  <si>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</si>
  <si>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</si>
  <si>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</si>
  <si>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</si>
  <si>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</si>
  <si>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</si>
  <si>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</si>
  <si>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</si>
  <si>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</si>
  <si>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</si>
  <si>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</si>
  <si>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</si>
  <si>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</si>
  <si>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</si>
  <si>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</si>
  <si>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</si>
  <si>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</si>
  <si>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</si>
  <si>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</si>
  <si>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</si>
  <si>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</si>
  <si>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</si>
  <si>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</si>
  <si>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</si>
  <si>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</si>
  <si>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</si>
  <si>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</si>
  <si>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</si>
  <si>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</si>
  <si>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</si>
  <si>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</si>
  <si>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</si>
  <si>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</si>
  <si>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</si>
  <si>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</si>
  <si>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</si>
  <si>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</si>
  <si>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</si>
  <si>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</si>
  <si>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</si>
  <si>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</si>
  <si>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</si>
  <si>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</si>
  <si>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</si>
  <si>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</si>
  <si>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</si>
  <si>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</si>
  <si>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</si>
  <si>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</si>
  <si>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</si>
  <si>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</si>
  <si>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</si>
  <si>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</si>
  <si>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</si>
  <si>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</si>
  <si>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</si>
  <si>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</si>
  <si>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</si>
  <si>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</si>
  <si>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</si>
  <si>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</si>
  <si>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</si>
  <si>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</si>
  <si>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</si>
  <si>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</si>
  <si>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</si>
  <si>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</si>
  <si>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</si>
  <si>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</si>
  <si>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</si>
  <si>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</si>
  <si>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</si>
  <si>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</si>
  <si>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</si>
  <si>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</si>
  <si>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</si>
  <si>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</si>
  <si>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</si>
  <si>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</si>
  <si>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</si>
  <si>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</si>
  <si>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</si>
  <si>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</si>
  <si>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</si>
  <si>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</si>
  <si>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</si>
  <si>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</si>
  <si>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</si>
  <si>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</si>
  <si>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</si>
  <si>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</si>
  <si>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</si>
  <si>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</si>
  <si>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</si>
  <si>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</si>
  <si>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</si>
  <si>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</si>
  <si>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</si>
  <si>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</si>
  <si>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</si>
  <si>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</si>
  <si>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</si>
  <si>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</si>
  <si>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</si>
  <si>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</si>
  <si>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</si>
  <si>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</si>
  <si>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</si>
  <si>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</si>
  <si>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</si>
  <si>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</si>
  <si>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</si>
  <si>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</si>
  <si>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</si>
  <si>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</si>
  <si>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</si>
  <si>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</si>
  <si>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</si>
  <si>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</si>
  <si>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</si>
  <si>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</si>
  <si>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</si>
  <si>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</si>
  <si>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</si>
  <si>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</si>
  <si>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</si>
  <si>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</si>
  <si>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</si>
  <si>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</si>
  <si>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</si>
  <si>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</si>
  <si>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</si>
  <si>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</si>
  <si>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</si>
  <si>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</si>
  <si>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</si>
  <si>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</si>
  <si>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</si>
  <si>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</si>
  <si>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</si>
  <si>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</si>
  <si>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</si>
  <si>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</si>
  <si>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</si>
  <si>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</si>
  <si>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</si>
  <si>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</si>
  <si>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</si>
  <si>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</si>
  <si>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</si>
  <si>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</si>
  <si>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</si>
  <si>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</si>
  <si>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</si>
  <si>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</si>
  <si>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</si>
  <si>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</si>
  <si>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</si>
  <si>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</si>
  <si>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</si>
  <si>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</si>
  <si>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</si>
  <si>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</si>
  <si>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</si>
  <si>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</si>
  <si>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</si>
  <si>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</si>
  <si>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</si>
  <si>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</si>
  <si>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</si>
  <si>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</si>
  <si>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</si>
  <si>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</si>
  <si>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</si>
  <si>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</si>
  <si>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</si>
  <si>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</si>
  <si>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</si>
  <si>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</si>
  <si>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</si>
  <si>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</si>
  <si>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</si>
  <si>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</si>
  <si>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</si>
  <si>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</si>
  <si>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</si>
  <si>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</si>
  <si>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</si>
  <si>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</si>
  <si>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</si>
  <si>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</si>
  <si>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</si>
  <si>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</si>
  <si>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</si>
  <si>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</si>
  <si>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</si>
  <si>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</si>
  <si>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</si>
  <si>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</si>
  <si>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</si>
  <si>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</si>
  <si>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</si>
  <si>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</si>
  <si>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</si>
  <si>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</si>
  <si>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</si>
  <si>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</si>
  <si>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</si>
  <si>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</si>
  <si>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</si>
  <si>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</si>
  <si>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</si>
  <si>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</si>
  <si>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</si>
  <si>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</si>
  <si>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</si>
  <si>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</si>
  <si>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</si>
  <si>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</si>
  <si>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</si>
  <si>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</si>
  <si>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</si>
  <si>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</si>
  <si>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</si>
  <si>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</si>
  <si>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</si>
  <si>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</si>
  <si>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</si>
  <si>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</si>
  <si>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</si>
  <si>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</si>
  <si>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</si>
  <si>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</si>
  <si>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</si>
  <si>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</si>
  <si>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</si>
  <si>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</si>
  <si>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</si>
  <si>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</si>
  <si>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</si>
  <si>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</si>
  <si>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</si>
  <si>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</si>
  <si>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</si>
  <si>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</si>
  <si>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</si>
  <si>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</si>
  <si>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</si>
  <si>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</si>
  <si>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</si>
  <si>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</si>
  <si>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</si>
  <si>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</si>
  <si>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</si>
  <si>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</si>
  <si>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</si>
  <si>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</si>
  <si>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</si>
  <si>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</si>
  <si>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</si>
  <si>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</si>
  <si>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</si>
  <si>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</si>
  <si>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</si>
  <si>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</si>
  <si>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</si>
  <si>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</si>
  <si>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</si>
  <si>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</si>
  <si>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</si>
  <si>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</si>
  <si>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</si>
  <si>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</si>
  <si>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</si>
  <si>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</si>
  <si>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</si>
  <si>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</si>
  <si>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</si>
  <si>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</si>
  <si>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</si>
  <si>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</si>
  <si>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</si>
  <si>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</si>
  <si>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</si>
  <si>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</si>
  <si>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</si>
  <si>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</si>
  <si>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</si>
  <si>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</si>
  <si>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</si>
  <si>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</si>
  <si>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</si>
  <si>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</si>
  <si>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</si>
  <si>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</si>
  <si>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</si>
  <si>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</si>
  <si>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</si>
  <si>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</si>
  <si>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</si>
  <si>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</si>
  <si>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</si>
  <si>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</si>
  <si>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</si>
  <si>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</si>
  <si>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</si>
  <si>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</si>
  <si>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</si>
  <si>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</si>
  <si>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</si>
  <si>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</si>
  <si>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</si>
  <si>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</si>
  <si>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</si>
  <si>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</si>
  <si>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</si>
  <si>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</si>
  <si>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</si>
  <si>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</si>
  <si>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</si>
  <si>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</si>
  <si>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</si>
  <si>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</si>
  <si>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</si>
  <si>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</si>
  <si>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</si>
  <si>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</si>
  <si>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</si>
  <si>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</si>
  <si>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</si>
  <si>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</si>
  <si>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</si>
  <si>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</si>
  <si>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</si>
  <si>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</si>
  <si>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</si>
  <si>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</si>
  <si>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</si>
  <si>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</si>
  <si>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</si>
  <si>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</si>
  <si>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</si>
  <si>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</si>
  <si>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</si>
  <si>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</si>
  <si>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</si>
  <si>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</si>
  <si>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</si>
  <si>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</si>
  <si>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</si>
  <si>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</si>
  <si>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</si>
  <si>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</si>
  <si>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</si>
  <si>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</si>
  <si>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</si>
  <si>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</si>
  <si>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</si>
  <si>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</si>
  <si>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</si>
  <si>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</si>
  <si>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</si>
  <si>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</si>
  <si>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</si>
  <si>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</si>
  <si>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</si>
  <si>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</si>
  <si>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</si>
  <si>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</si>
  <si>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</si>
  <si>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</si>
  <si>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</si>
  <si>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</si>
  <si>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</si>
  <si>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</si>
  <si>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</si>
  <si>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</si>
  <si>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</si>
  <si>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</si>
  <si>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</si>
  <si>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</si>
  <si>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</si>
  <si>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</si>
  <si>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</si>
  <si>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</si>
  <si>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</si>
  <si>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</si>
  <si>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</si>
  <si>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</si>
  <si>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</si>
  <si>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</si>
  <si>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</si>
  <si>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</si>
  <si>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</si>
  <si>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</si>
  <si>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</si>
  <si>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</si>
  <si>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</si>
  <si>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</si>
  <si>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</si>
  <si>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</si>
  <si>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</si>
  <si>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</si>
  <si>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</si>
  <si>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</si>
  <si>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</si>
  <si>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</si>
  <si>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</si>
  <si>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</si>
  <si>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</si>
  <si>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</si>
  <si>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</si>
  <si>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</si>
  <si>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</si>
  <si>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</si>
  <si>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</si>
  <si>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</si>
  <si>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</si>
  <si>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</si>
  <si>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</si>
  <si>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</si>
  <si>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</si>
  <si>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</si>
  <si>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</si>
  <si>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</si>
  <si>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</si>
  <si>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</si>
  <si>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</si>
  <si>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</si>
  <si>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</si>
  <si>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</si>
  <si>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</si>
  <si>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</si>
  <si>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</si>
  <si>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</si>
  <si>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</si>
  <si>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</si>
  <si>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</si>
  <si>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</si>
  <si>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</si>
  <si>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</si>
  <si>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</si>
  <si>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</si>
  <si>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</si>
  <si>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</si>
  <si>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</si>
  <si>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</si>
  <si>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</si>
  <si>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</si>
  <si>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</si>
  <si>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</si>
  <si>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</si>
  <si>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</si>
  <si>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</si>
  <si>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</si>
  <si>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</si>
  <si>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</si>
  <si>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</si>
  <si>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</si>
  <si>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</si>
  <si>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</si>
  <si>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</si>
  <si>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</si>
  <si>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</si>
  <si>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</si>
  <si>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</si>
  <si>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</si>
  <si>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</si>
  <si>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</si>
  <si>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</si>
  <si>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</si>
  <si>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</si>
  <si>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</si>
  <si>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</si>
  <si>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</si>
  <si>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</si>
  <si>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</si>
  <si>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</si>
  <si>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</si>
  <si>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</si>
  <si>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</si>
  <si>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</si>
  <si>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</si>
  <si>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</si>
  <si>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</si>
  <si>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</si>
  <si>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</si>
  <si>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</si>
  <si>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</si>
  <si>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</si>
  <si>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</si>
  <si>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</si>
  <si>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</si>
  <si>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</si>
  <si>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</si>
  <si>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</si>
  <si>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</si>
  <si>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</si>
  <si>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</si>
  <si>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</si>
  <si>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</si>
  <si>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</si>
  <si>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</si>
  <si>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</si>
  <si>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</si>
  <si>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</si>
  <si>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</si>
  <si>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</si>
  <si>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</si>
  <si>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</si>
  <si>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</si>
  <si>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</si>
  <si>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</si>
  <si>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</si>
  <si>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</si>
  <si>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</si>
  <si>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</si>
  <si>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</si>
  <si>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</si>
  <si>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</si>
  <si>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</si>
  <si>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</si>
  <si>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</si>
  <si>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</si>
  <si>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</si>
  <si>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</si>
  <si>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</si>
  <si>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</si>
  <si>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</si>
  <si>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</si>
  <si>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</si>
  <si>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</si>
  <si>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</si>
  <si>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</si>
  <si>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</si>
  <si>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</si>
  <si>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</si>
  <si>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</si>
  <si>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</si>
  <si>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</si>
  <si>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</si>
  <si>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</si>
  <si>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</si>
  <si>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</si>
  <si>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</si>
  <si>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</si>
  <si>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</si>
  <si>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</si>
  <si>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</si>
  <si>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</si>
  <si>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</si>
  <si>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</si>
  <si>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</si>
  <si>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</si>
  <si>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</si>
  <si>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</si>
  <si>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</si>
  <si>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</si>
  <si>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</si>
  <si>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</si>
  <si>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</si>
  <si>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</si>
  <si>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</si>
  <si>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</si>
  <si>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</si>
  <si>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</si>
  <si>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</si>
  <si>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</si>
  <si>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</si>
  <si>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</si>
  <si>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</si>
  <si>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</si>
  <si>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</si>
  <si>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</si>
  <si>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</si>
  <si>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</si>
  <si>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</si>
  <si>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</si>
  <si>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</si>
  <si>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</si>
  <si>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</si>
  <si>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</si>
  <si>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</si>
  <si>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</si>
  <si>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</si>
  <si>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</si>
  <si>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</si>
  <si>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</si>
  <si>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</si>
  <si>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</si>
  <si>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</si>
  <si>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</si>
  <si>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</si>
  <si>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</si>
  <si>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</si>
  <si>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</si>
  <si>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</si>
  <si>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</si>
  <si>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</si>
  <si>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</si>
  <si>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</si>
  <si>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</si>
  <si>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</si>
  <si>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</si>
  <si>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</si>
  <si>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</si>
  <si>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</si>
  <si>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</si>
  <si>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</si>
  <si>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</si>
  <si>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</si>
  <si>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</si>
  <si>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</si>
  <si>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</si>
  <si>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</si>
  <si>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</si>
  <si>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</si>
  <si>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</si>
  <si>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</si>
  <si>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</si>
  <si>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</si>
  <si>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</si>
  <si>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</si>
  <si>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</si>
  <si>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</si>
  <si>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</si>
  <si>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</si>
  <si>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</si>
  <si>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</si>
  <si>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</si>
  <si>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</si>
  <si>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</si>
  <si>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</si>
  <si>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</si>
  <si>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</si>
  <si>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</si>
  <si>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</si>
  <si>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</si>
  <si>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</si>
  <si>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</si>
  <si>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</si>
  <si>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</si>
  <si>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</si>
  <si>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</si>
  <si>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</si>
  <si>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</si>
  <si>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</si>
  <si>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</si>
  <si>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</si>
  <si>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</si>
  <si>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</si>
  <si>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</si>
  <si>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</si>
  <si>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</si>
  <si>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</si>
  <si>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</si>
  <si>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</si>
  <si>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</si>
  <si>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</si>
  <si>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</si>
  <si>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</si>
  <si>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</si>
  <si>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</si>
  <si>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</si>
  <si>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</si>
  <si>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</si>
  <si>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</si>
  <si>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</si>
  <si>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</si>
  <si>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</si>
  <si>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</si>
  <si>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</si>
  <si>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</si>
  <si>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</si>
  <si>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</si>
  <si>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</si>
  <si>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</si>
  <si>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</si>
  <si>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</si>
  <si>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</si>
  <si>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</si>
  <si>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</si>
  <si>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</si>
  <si>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</si>
  <si>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</si>
  <si>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</si>
  <si>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</si>
  <si>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</si>
  <si>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</si>
  <si>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</si>
  <si>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</si>
  <si>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</si>
  <si>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</si>
  <si>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</si>
  <si>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</si>
  <si>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</si>
  <si>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</si>
  <si>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</si>
  <si>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</si>
  <si>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</si>
  <si>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</si>
  <si>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</si>
  <si>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</si>
  <si>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</si>
  <si>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</si>
  <si>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</si>
  <si>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</si>
  <si>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</si>
  <si>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</si>
  <si>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</si>
  <si>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</si>
  <si>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</si>
  <si>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</si>
  <si>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</si>
  <si>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</si>
  <si>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</si>
  <si>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</si>
  <si>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</si>
  <si>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</si>
  <si>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</si>
  <si>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</si>
  <si>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</si>
  <si>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</si>
  <si>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</si>
  <si>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</si>
  <si>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</si>
  <si>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</si>
  <si>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</si>
  <si>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</si>
  <si>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</si>
  <si>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</si>
  <si>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</si>
  <si>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</si>
  <si>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</si>
  <si>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</si>
  <si>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</si>
  <si>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</si>
  <si>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</si>
  <si>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</si>
  <si>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</si>
  <si>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</si>
  <si>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</si>
  <si>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</si>
  <si>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</si>
  <si>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</si>
  <si>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</si>
  <si>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</si>
  <si>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</si>
  <si>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</si>
  <si>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</si>
  <si>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</si>
  <si>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</si>
  <si>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</si>
  <si>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</si>
  <si>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</si>
  <si>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</si>
  <si>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</si>
  <si>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</si>
  <si>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</si>
  <si>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</si>
  <si>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</si>
  <si>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</si>
  <si>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</si>
  <si>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</si>
  <si>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</si>
  <si>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</si>
  <si>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</si>
  <si>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</si>
  <si>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</si>
  <si>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</si>
  <si>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</si>
  <si>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</si>
  <si>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</si>
  <si>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</si>
  <si>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</si>
  <si>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</si>
  <si>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</si>
  <si>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</si>
  <si>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</si>
  <si>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</si>
  <si>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</si>
  <si>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</si>
  <si>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</si>
  <si>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</si>
  <si>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</si>
  <si>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</si>
  <si>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</si>
  <si>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</si>
  <si>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</si>
  <si>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</si>
  <si>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</si>
  <si>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</si>
  <si>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</si>
  <si>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</si>
  <si>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</si>
  <si>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</si>
  <si>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</si>
  <si>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</si>
  <si>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</si>
  <si>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</si>
  <si>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</si>
  <si>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</si>
  <si>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</si>
  <si>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</si>
  <si>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</si>
  <si>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</si>
  <si>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</si>
  <si>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</si>
  <si>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</si>
  <si>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</si>
  <si>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</si>
  <si>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</si>
  <si>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</si>
  <si>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</si>
  <si>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</si>
  <si>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</si>
  <si>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</si>
  <si>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</si>
  <si>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</si>
  <si>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</si>
  <si>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</si>
  <si>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</si>
  <si>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</si>
  <si>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</si>
  <si>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</si>
  <si>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</si>
  <si>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</si>
  <si>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</si>
  <si>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</si>
  <si>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</si>
  <si>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</si>
  <si>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</si>
  <si>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</si>
  <si>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</si>
  <si>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</si>
  <si>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</si>
  <si>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</si>
  <si>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</si>
  <si>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</si>
  <si>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</si>
  <si>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</si>
  <si>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</si>
  <si>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</si>
  <si>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</si>
  <si>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</si>
  <si>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</si>
  <si>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</si>
  <si>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</si>
  <si>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</si>
  <si>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</si>
  <si>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</si>
  <si>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</si>
  <si>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</si>
  <si>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</si>
  <si>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</si>
  <si>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</si>
  <si>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</si>
  <si>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</si>
  <si>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</si>
  <si>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</si>
  <si>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</si>
  <si>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</si>
  <si>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</si>
  <si>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</si>
  <si>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</si>
  <si>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</si>
  <si>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</si>
  <si>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</si>
  <si>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</si>
  <si>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</si>
  <si>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</si>
  <si>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</si>
  <si>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</si>
  <si>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</si>
  <si>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</si>
  <si>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</si>
  <si>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</si>
  <si>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</si>
  <si>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</si>
  <si>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</si>
  <si>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</si>
  <si>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</si>
  <si>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</si>
  <si>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</si>
  <si>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</si>
  <si>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</si>
  <si>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</si>
  <si>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</si>
  <si>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</si>
  <si>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</si>
  <si>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</si>
  <si>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</si>
  <si>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</si>
  <si>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</si>
  <si>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</si>
  <si>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</si>
  <si>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</si>
  <si>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</si>
  <si>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</si>
  <si>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</si>
  <si>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</si>
  <si>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</si>
  <si>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</si>
  <si>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</si>
  <si>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</si>
  <si>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</si>
  <si>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</si>
  <si>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</si>
  <si>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</si>
  <si>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</si>
  <si>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</si>
  <si>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</si>
  <si>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</si>
  <si>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</si>
  <si>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</si>
  <si>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</si>
  <si>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</si>
  <si>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</si>
  <si>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</si>
  <si>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</si>
  <si>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</si>
  <si>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</si>
  <si>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</si>
  <si>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</si>
  <si>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</si>
  <si>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</si>
  <si>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</si>
  <si>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</si>
  <si>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</si>
  <si>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</si>
  <si>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</si>
  <si>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</si>
  <si>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</si>
  <si>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</si>
  <si>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</si>
  <si>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</si>
  <si>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</si>
  <si>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</si>
  <si>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</si>
  <si>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</si>
  <si>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</si>
  <si>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</si>
  <si>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</si>
  <si>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</si>
  <si>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</si>
  <si>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</si>
  <si>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</si>
  <si>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</si>
  <si>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</si>
  <si>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</si>
  <si>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</si>
  <si>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</si>
  <si>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</si>
  <si>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</si>
  <si>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</si>
  <si>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</si>
  <si>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</si>
  <si>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</si>
  <si>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</si>
  <si>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</si>
  <si>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</si>
  <si>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</si>
  <si>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</si>
  <si>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</si>
  <si>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</si>
  <si>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</si>
  <si>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</si>
  <si>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</si>
  <si>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</si>
  <si>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</si>
  <si>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</si>
  <si>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</si>
  <si>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</si>
  <si>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</si>
  <si>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</si>
  <si>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</si>
  <si>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</si>
  <si>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</si>
  <si>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</si>
  <si>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</si>
  <si>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</si>
  <si>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</si>
  <si>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</si>
  <si>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</si>
  <si>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</si>
  <si>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</si>
  <si>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</si>
  <si>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</si>
  <si>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</si>
  <si>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</si>
  <si>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</si>
  <si>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</si>
  <si>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</si>
  <si>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</si>
  <si>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</si>
  <si>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</si>
  <si>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</si>
  <si>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</si>
  <si>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</si>
  <si>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</si>
  <si>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</si>
  <si>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</si>
  <si>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</si>
  <si>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</si>
  <si>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</si>
  <si>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</si>
  <si>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</si>
  <si>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</si>
  <si>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</si>
  <si>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</si>
  <si>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</si>
  <si>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</si>
  <si>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</si>
  <si>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</si>
  <si>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</si>
  <si>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</si>
  <si>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</si>
  <si>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</si>
  <si>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</si>
  <si>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</si>
  <si>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</si>
  <si>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</si>
  <si>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</si>
  <si>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</si>
  <si>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</si>
  <si>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</si>
  <si>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</si>
  <si>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</si>
  <si>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</si>
  <si>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</si>
  <si>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</si>
  <si>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</si>
  <si>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</si>
  <si>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</si>
  <si>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</si>
  <si>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</si>
  <si>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</si>
  <si>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</si>
  <si>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</si>
  <si>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</si>
  <si>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</si>
  <si>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</si>
  <si>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</si>
  <si>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</si>
  <si>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</si>
  <si>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</si>
  <si>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</si>
  <si>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</si>
  <si>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</si>
  <si>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</si>
  <si>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</si>
  <si>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</si>
  <si>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</si>
  <si>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</si>
  <si>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</si>
  <si>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</si>
  <si>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</si>
  <si>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</si>
  <si>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</si>
  <si>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</si>
  <si>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</si>
  <si>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</si>
  <si>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</si>
  <si>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</si>
  <si>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</si>
  <si>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</si>
  <si>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</si>
  <si>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</si>
  <si>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</si>
  <si>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</si>
  <si>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</si>
  <si>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</si>
  <si>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</si>
  <si>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</si>
  <si>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</si>
  <si>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</si>
  <si>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</si>
  <si>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</si>
  <si>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</si>
  <si>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</si>
  <si>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</si>
  <si>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</si>
  <si>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</si>
  <si>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</si>
  <si>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</si>
  <si>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</si>
  <si>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</si>
  <si>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</si>
  <si>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</si>
  <si>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</si>
  <si>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</si>
  <si>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</si>
  <si>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</si>
  <si>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</si>
  <si>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</si>
  <si>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</si>
  <si>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</si>
  <si>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</si>
  <si>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</si>
  <si>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</si>
  <si>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</si>
  <si>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</si>
  <si>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</si>
  <si>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</si>
  <si>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</si>
  <si>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</si>
  <si>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</si>
  <si>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</si>
  <si>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</si>
  <si>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</si>
  <si>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</si>
  <si>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</si>
  <si>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</si>
  <si>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</si>
  <si>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</si>
  <si>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</si>
  <si>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</si>
  <si>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</si>
  <si>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</si>
  <si>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</si>
  <si>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</si>
  <si>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</si>
  <si>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</si>
  <si>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</si>
  <si>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</si>
  <si>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</si>
  <si>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</si>
  <si>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</si>
  <si>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</si>
  <si>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</si>
  <si>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</si>
  <si>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</si>
  <si>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</si>
  <si>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</si>
  <si>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</si>
  <si>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</si>
  <si>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</si>
  <si>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</si>
  <si>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</si>
  <si>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</si>
  <si>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</si>
  <si>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</si>
  <si>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</si>
  <si>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</si>
  <si>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</si>
  <si>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</si>
  <si>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</si>
  <si>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</si>
  <si>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</si>
  <si>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</si>
  <si>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</si>
  <si>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</si>
  <si>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</si>
  <si>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</si>
  <si>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</si>
  <si>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</si>
  <si>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</si>
  <si>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</si>
  <si>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</si>
  <si>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</si>
  <si>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</si>
  <si>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</si>
  <si>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</si>
  <si>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</si>
  <si>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</si>
  <si>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</si>
  <si>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</si>
  <si>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</si>
  <si>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</si>
  <si>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</si>
  <si>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</si>
  <si>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</si>
  <si>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</si>
  <si>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</si>
  <si>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</si>
  <si>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</si>
  <si>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</si>
  <si>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</si>
  <si>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</si>
  <si>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</si>
  <si>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</si>
  <si>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</si>
  <si>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</si>
  <si>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</si>
  <si>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</si>
  <si>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</si>
  <si>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</si>
  <si>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</si>
  <si>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</si>
  <si>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</si>
  <si>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</si>
  <si>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</si>
  <si>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</si>
  <si>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</si>
  <si>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</si>
  <si>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</si>
  <si>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</si>
  <si>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</si>
  <si>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</si>
  <si>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</si>
  <si>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</si>
  <si>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</si>
  <si>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</si>
  <si>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</si>
  <si>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</si>
  <si>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</si>
  <si>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</si>
  <si>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</si>
  <si>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</si>
  <si>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</si>
  <si>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</si>
  <si>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</si>
  <si>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</si>
  <si>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</si>
  <si>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</si>
  <si>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</si>
  <si>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</si>
  <si>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</si>
  <si>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</si>
  <si>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</si>
  <si>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</si>
  <si>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</si>
  <si>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</si>
  <si>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</si>
  <si>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</si>
  <si>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</si>
  <si>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</si>
  <si>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</si>
  <si>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</si>
  <si>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</si>
  <si>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</si>
  <si>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</si>
  <si>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</si>
  <si>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</si>
  <si>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</si>
  <si>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</si>
  <si>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</si>
  <si>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</si>
  <si>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</si>
  <si>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</si>
  <si>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</si>
  <si>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</si>
  <si>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</si>
  <si>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</si>
  <si>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</si>
  <si>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</si>
  <si>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</si>
  <si>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</si>
  <si>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</si>
  <si>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</si>
  <si>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</si>
  <si>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</si>
  <si>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</si>
  <si>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</si>
  <si>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</si>
  <si>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</si>
  <si>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</si>
  <si>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</si>
  <si>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</si>
  <si>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</si>
  <si>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</si>
  <si>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</si>
  <si>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</si>
  <si>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</si>
  <si>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</si>
  <si>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</si>
  <si>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</si>
  <si>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</si>
  <si>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</si>
  <si>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</si>
  <si>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</si>
  <si>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</si>
  <si>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</si>
  <si>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</si>
  <si>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</si>
  <si>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</si>
  <si>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</si>
  <si>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</si>
  <si>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</si>
  <si>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</si>
  <si>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</si>
  <si>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</si>
  <si>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</si>
  <si>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</si>
  <si>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</si>
  <si>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</si>
  <si>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</si>
  <si>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</si>
  <si>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</si>
  <si>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</si>
  <si>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</si>
  <si>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</si>
  <si>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</si>
  <si>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</si>
  <si>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</si>
  <si>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</si>
  <si>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</si>
  <si>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</si>
  <si>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</si>
  <si>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</si>
  <si>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</si>
  <si>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</si>
  <si>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</si>
  <si>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</si>
  <si>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</si>
  <si>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</si>
  <si>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</si>
  <si>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</si>
  <si>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</si>
  <si>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</si>
  <si>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</si>
  <si>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</si>
  <si>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</si>
  <si>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</si>
  <si>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</si>
  <si>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</si>
  <si>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</si>
  <si>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</si>
  <si>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</si>
  <si>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</si>
  <si>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</si>
  <si>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</si>
  <si>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</si>
  <si>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</si>
  <si>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</si>
  <si>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</si>
  <si>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</si>
  <si>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</si>
  <si>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</si>
  <si>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</si>
  <si>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</si>
  <si>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</si>
  <si>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</si>
  <si>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</si>
  <si>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</si>
  <si>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</si>
  <si>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</si>
  <si>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</si>
  <si>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</si>
  <si>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</si>
  <si>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</si>
  <si>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</si>
  <si>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</si>
  <si>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</si>
  <si>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</si>
  <si>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</si>
  <si>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</si>
  <si>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</si>
  <si>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</si>
  <si>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</si>
  <si>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</si>
  <si>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</si>
  <si>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</si>
  <si>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</si>
  <si>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</si>
  <si>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</si>
  <si>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</si>
  <si>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</si>
  <si>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</si>
  <si>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</si>
  <si>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</si>
  <si>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</si>
  <si>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</si>
  <si>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</si>
  <si>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</si>
  <si>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</si>
  <si>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</si>
  <si>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</si>
  <si>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</si>
  <si>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</si>
  <si>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</si>
  <si>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</si>
  <si>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</si>
  <si>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</si>
  <si>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</si>
  <si>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</si>
  <si>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</si>
  <si>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</si>
  <si>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</si>
  <si>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</si>
  <si>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</si>
  <si>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</si>
  <si>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</si>
  <si>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</si>
  <si>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</si>
  <si>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</si>
  <si>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</si>
  <si>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</si>
  <si>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</si>
  <si>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</si>
  <si>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</si>
  <si>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</si>
  <si>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</si>
  <si>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</si>
  <si>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</si>
  <si>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</si>
  <si>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</si>
  <si>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</si>
  <si>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</si>
  <si>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</si>
  <si>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</si>
  <si>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</si>
  <si>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</si>
  <si>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</si>
  <si>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</si>
  <si>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</si>
  <si>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</si>
  <si>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</si>
  <si>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</si>
  <si>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</si>
  <si>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</si>
  <si>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</si>
  <si>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</si>
  <si>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</si>
  <si>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</si>
  <si>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</si>
  <si>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</si>
  <si>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</si>
  <si>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</si>
  <si>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</si>
  <si>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</si>
  <si>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</si>
  <si>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</si>
  <si>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</si>
  <si>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</si>
  <si>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</si>
  <si>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</si>
  <si>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</si>
  <si>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</si>
  <si>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</si>
  <si>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</si>
  <si>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</si>
  <si>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</si>
  <si>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</si>
  <si>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</si>
  <si>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</si>
  <si>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</si>
  <si>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</si>
  <si>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</si>
  <si>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</si>
  <si>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</si>
  <si>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</si>
  <si>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</si>
  <si>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</si>
  <si>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</si>
  <si>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</si>
  <si>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</si>
  <si>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</si>
  <si>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</si>
  <si>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</si>
  <si>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</si>
  <si>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</si>
  <si>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</si>
  <si>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</si>
  <si>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</si>
  <si>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</si>
  <si>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</si>
  <si>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</si>
  <si>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</si>
  <si>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</si>
  <si>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</si>
  <si>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</si>
  <si>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</si>
  <si>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</si>
  <si>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</si>
  <si>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</si>
  <si>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</si>
  <si>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</si>
  <si>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</si>
  <si>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</si>
  <si>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</si>
  <si>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</si>
  <si>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</si>
  <si>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</si>
  <si>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</si>
  <si>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</si>
  <si>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</si>
  <si>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</si>
  <si>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</si>
  <si>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</si>
  <si>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</si>
  <si>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</si>
  <si>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</si>
  <si>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</si>
  <si>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</si>
  <si>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</si>
  <si>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</si>
  <si>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</si>
  <si>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</si>
  <si>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</si>
  <si>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</si>
  <si>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</si>
  <si>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</si>
  <si>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</si>
  <si>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</si>
  <si>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</si>
  <si>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</si>
  <si>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</si>
  <si>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</si>
  <si>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</si>
  <si>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</si>
  <si>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</si>
  <si>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</si>
  <si>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</si>
  <si>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</si>
  <si>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</si>
  <si>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</si>
  <si>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</si>
  <si>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</si>
  <si>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</si>
  <si>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</si>
  <si>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</si>
  <si>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</si>
  <si>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</si>
  <si>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</si>
  <si>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</si>
  <si>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</si>
  <si>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</si>
  <si>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</si>
  <si>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</si>
  <si>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</si>
  <si>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</si>
  <si>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</si>
  <si>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</si>
  <si>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</si>
  <si>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</si>
  <si>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</si>
  <si>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</si>
  <si>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</si>
  <si>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</si>
  <si>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</si>
  <si>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</si>
  <si>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</si>
  <si>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</si>
  <si>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</si>
  <si>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</si>
  <si>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</si>
  <si>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</si>
  <si>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</si>
  <si>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</si>
  <si>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</si>
  <si>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</si>
  <si>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</si>
  <si>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</si>
  <si>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</si>
  <si>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</si>
  <si>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</si>
  <si>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</si>
  <si>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</si>
  <si>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</si>
  <si>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</si>
  <si>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</si>
  <si>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</si>
  <si>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</si>
  <si>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</si>
  <si>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</si>
  <si>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</si>
  <si>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</si>
  <si>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</si>
  <si>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</si>
  <si>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</si>
  <si>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</si>
  <si>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</si>
  <si>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</si>
  <si>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</si>
  <si>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</si>
  <si>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</si>
  <si>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</si>
  <si>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</si>
  <si>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</si>
  <si>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</si>
  <si>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</si>
  <si>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</si>
  <si>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</si>
  <si>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</si>
  <si>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</si>
  <si>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</si>
  <si>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</si>
  <si>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</si>
  <si>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</si>
  <si>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</si>
  <si>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</si>
  <si>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</si>
  <si>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</si>
  <si>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</si>
  <si>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</si>
  <si>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</si>
  <si>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</si>
  <si>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</si>
  <si>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</si>
  <si>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</si>
  <si>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</si>
  <si>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</si>
  <si>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</si>
  <si>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</si>
  <si>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</si>
  <si>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</si>
  <si>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</si>
  <si>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</si>
  <si>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</si>
  <si>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</si>
  <si>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</si>
  <si>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</si>
  <si>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</si>
  <si>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</si>
  <si>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</si>
  <si>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</si>
  <si>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</si>
  <si>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</si>
  <si>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</si>
  <si>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</si>
  <si>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</si>
  <si>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</si>
  <si>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</si>
  <si>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</si>
  <si>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</si>
  <si>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</si>
  <si>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</si>
  <si>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</si>
  <si>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</si>
  <si>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</si>
  <si>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</si>
  <si>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</si>
  <si>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</si>
  <si>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</si>
  <si>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</si>
  <si>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</si>
  <si>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</si>
  <si>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</si>
  <si>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</si>
  <si>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</si>
  <si>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</si>
  <si>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</si>
  <si>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</si>
  <si>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</si>
  <si>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</si>
  <si>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</si>
  <si>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</si>
  <si>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</si>
  <si>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</si>
  <si>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</si>
  <si>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</si>
  <si>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</si>
  <si>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</si>
  <si>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</si>
  <si>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</si>
  <si>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</si>
  <si>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</si>
  <si>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</si>
  <si>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</si>
  <si>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</si>
  <si>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</si>
  <si>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</si>
  <si>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</si>
  <si>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</si>
  <si>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</si>
  <si>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</si>
  <si>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</si>
  <si>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</si>
  <si>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</si>
  <si>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</si>
  <si>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</si>
  <si>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</si>
  <si>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</si>
  <si>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</si>
  <si>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</si>
  <si>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</si>
  <si>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</si>
  <si>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</si>
  <si>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</si>
  <si>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</si>
  <si>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</si>
  <si>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</si>
  <si>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</si>
  <si>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</si>
  <si>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</si>
  <si>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</si>
  <si>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</si>
  <si>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</si>
  <si>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</si>
  <si>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</si>
  <si>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</si>
  <si>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</si>
  <si>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</si>
  <si>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</si>
  <si>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</si>
  <si>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</si>
  <si>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</si>
  <si>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</si>
  <si>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</si>
  <si>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</si>
  <si>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</si>
  <si>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</si>
  <si>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</si>
  <si>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</si>
  <si>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</si>
  <si>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</si>
  <si>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</si>
  <si>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</si>
  <si>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</si>
  <si>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</si>
  <si>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</si>
  <si>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</si>
  <si>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</si>
  <si>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</si>
  <si>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</si>
  <si>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</si>
  <si>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</si>
  <si>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</si>
  <si>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</si>
  <si>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</si>
  <si>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</si>
  <si>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</si>
  <si>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</si>
  <si>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</si>
  <si>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</si>
  <si>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</si>
  <si>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</si>
  <si>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</si>
  <si>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</si>
  <si>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</si>
  <si>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</si>
  <si>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</si>
  <si>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</si>
  <si>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</si>
  <si>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</si>
  <si>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</si>
  <si>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</si>
  <si>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</si>
  <si>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</si>
  <si>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</si>
  <si>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</si>
  <si>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</si>
  <si>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</si>
  <si>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</si>
  <si>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</si>
  <si>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</si>
  <si>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</si>
  <si>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</si>
  <si>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</si>
  <si>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</si>
  <si>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</si>
  <si>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</si>
  <si>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</si>
  <si>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</si>
  <si>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</si>
  <si>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</si>
  <si>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</si>
  <si>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</si>
  <si>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</si>
  <si>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</si>
  <si>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</si>
  <si>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</si>
  <si>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</si>
  <si>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</si>
  <si>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</si>
  <si>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</si>
  <si>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</si>
  <si>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</si>
  <si>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</si>
  <si>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</si>
  <si>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</si>
  <si>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</si>
  <si>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</si>
  <si>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</si>
  <si>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</si>
  <si>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</si>
  <si>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</si>
  <si>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</si>
  <si>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</si>
  <si>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</si>
  <si>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</si>
  <si>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</si>
  <si>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</si>
  <si>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</si>
  <si>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</si>
  <si>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</si>
  <si>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</si>
  <si>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</si>
  <si>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</si>
  <si>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</si>
  <si>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</si>
  <si>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</si>
  <si>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</si>
  <si>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</si>
  <si>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</si>
  <si>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</si>
  <si>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</si>
  <si>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</si>
  <si>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</si>
  <si>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</si>
  <si>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</si>
  <si>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</si>
  <si>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</si>
  <si>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</si>
  <si>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</si>
  <si>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</si>
  <si>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</si>
  <si>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</si>
  <si>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</si>
  <si>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</si>
  <si>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</si>
  <si>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</si>
  <si>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</si>
  <si>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</si>
  <si>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</si>
  <si>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</si>
  <si>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</si>
  <si>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</si>
  <si>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</si>
  <si>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</si>
  <si>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</si>
  <si>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</si>
  <si>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</si>
  <si>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</si>
  <si>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</si>
  <si>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</si>
  <si>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</si>
  <si>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</si>
  <si>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</si>
  <si>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</si>
  <si>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</si>
  <si>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</si>
  <si>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</si>
  <si>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</si>
  <si>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</si>
  <si>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</si>
  <si>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</si>
  <si>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</si>
  <si>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</si>
  <si>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</si>
  <si>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</si>
  <si>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</si>
  <si>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</si>
  <si>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</si>
  <si>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</si>
  <si>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</si>
  <si>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</si>
  <si>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</si>
  <si>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</si>
  <si>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</si>
  <si>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</si>
  <si>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</si>
  <si>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</si>
  <si>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</si>
  <si>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</si>
  <si>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</si>
  <si>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</si>
  <si>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</si>
  <si>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</si>
  <si>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</si>
  <si>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</si>
  <si>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</si>
  <si>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</si>
  <si>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</si>
  <si>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</si>
  <si>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</si>
  <si>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</si>
  <si>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</si>
  <si>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</si>
  <si>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</si>
  <si>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</si>
  <si>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</si>
  <si>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</si>
  <si>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</si>
  <si>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</si>
  <si>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</si>
  <si>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</si>
  <si>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</si>
  <si>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</si>
  <si>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</si>
  <si>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</si>
  <si>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</si>
  <si>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</si>
  <si>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</si>
  <si>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</si>
  <si>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</si>
  <si>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</si>
  <si>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</si>
  <si>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</si>
  <si>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</si>
  <si>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</si>
  <si>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</si>
  <si>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</si>
  <si>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</si>
  <si>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</si>
  <si>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</si>
  <si>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</si>
  <si>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</si>
  <si>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</si>
  <si>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</si>
  <si>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</si>
  <si>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</si>
  <si>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</si>
  <si>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</si>
  <si>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</si>
  <si>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</si>
  <si>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</si>
  <si>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</si>
  <si>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</si>
  <si>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</si>
  <si>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</si>
  <si>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</si>
  <si>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</si>
  <si>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</si>
  <si>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</si>
  <si>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</si>
  <si>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</si>
  <si>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</si>
  <si>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</si>
  <si>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</si>
  <si>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</si>
  <si>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</si>
  <si>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</si>
  <si>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</si>
  <si>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</si>
  <si>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</si>
  <si>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</si>
  <si>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</si>
  <si>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</si>
  <si>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</si>
  <si>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</si>
  <si>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</si>
  <si>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</si>
  <si>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</si>
  <si>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</si>
  <si>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</si>
  <si>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</si>
  <si>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</si>
  <si>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</si>
  <si>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</si>
  <si>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</si>
  <si>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</si>
  <si>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</si>
  <si>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</si>
  <si>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</si>
  <si>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</si>
  <si>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</si>
  <si>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</si>
  <si>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</si>
  <si>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</si>
  <si>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</si>
  <si>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</si>
  <si>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</si>
  <si>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</si>
  <si>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</si>
  <si>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</si>
  <si>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</si>
  <si>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</si>
  <si>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</si>
  <si>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</si>
  <si>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</si>
  <si>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</si>
  <si>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</si>
  <si>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</si>
  <si>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</si>
  <si>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</si>
  <si>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</si>
  <si>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</si>
  <si>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</si>
  <si>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</si>
  <si>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</si>
  <si>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</si>
  <si>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</si>
  <si>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</si>
  <si>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</si>
  <si>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</si>
  <si>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</si>
  <si>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</si>
  <si>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</si>
  <si>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</si>
  <si>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</si>
  <si>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</si>
  <si>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</si>
  <si>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</si>
  <si>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</si>
  <si>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</si>
  <si>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</si>
  <si>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</si>
  <si>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</si>
  <si>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</si>
  <si>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</si>
  <si>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</si>
  <si>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</si>
  <si>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</si>
  <si>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</si>
  <si>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</si>
  <si>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</si>
  <si>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</si>
  <si>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</si>
  <si>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</si>
  <si>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</si>
  <si>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</si>
  <si>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</si>
  <si>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</si>
  <si>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</si>
  <si>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</si>
  <si>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</si>
  <si>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</si>
  <si>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</si>
  <si>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</si>
  <si>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</si>
  <si>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</si>
  <si>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</si>
  <si>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</si>
  <si>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</si>
  <si>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</si>
  <si>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</si>
  <si>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</si>
  <si>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</si>
  <si>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</si>
  <si>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</si>
  <si>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</si>
  <si>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</si>
  <si>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</si>
  <si>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</si>
  <si>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</si>
  <si>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</si>
  <si>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</si>
  <si>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</si>
  <si>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</si>
  <si>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</si>
  <si>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</si>
  <si>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</si>
  <si>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</si>
  <si>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</si>
  <si>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</si>
  <si>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</si>
  <si>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</si>
  <si>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</si>
  <si>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</si>
  <si>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</si>
  <si>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</si>
  <si>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</si>
  <si>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</si>
  <si>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</si>
  <si>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</si>
  <si>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</si>
  <si>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</si>
  <si>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</si>
  <si>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</si>
  <si>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</si>
  <si>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</si>
  <si>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</si>
  <si>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</si>
  <si>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</si>
  <si>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</si>
  <si>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</si>
  <si>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</si>
  <si>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</si>
  <si>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</si>
  <si>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</si>
  <si>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</si>
  <si>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</si>
  <si>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</si>
  <si>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</si>
  <si>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</si>
  <si>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</si>
  <si>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</si>
  <si>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</si>
  <si>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</si>
  <si>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</si>
  <si>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</si>
  <si>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</si>
  <si>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</si>
  <si>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</si>
  <si>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</si>
  <si>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</si>
  <si>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</si>
  <si>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</si>
  <si>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</si>
  <si>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</si>
  <si>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</si>
  <si>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</si>
  <si>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</si>
  <si>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</si>
  <si>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</si>
  <si>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</si>
  <si>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</si>
  <si>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</si>
  <si>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</si>
  <si>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</si>
  <si>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</si>
  <si>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</si>
  <si>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</si>
  <si>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</si>
  <si>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</si>
  <si>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</si>
  <si>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</si>
  <si>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</si>
  <si>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</si>
  <si>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</si>
  <si>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</si>
  <si>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</si>
  <si>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</si>
  <si>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</si>
  <si>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</si>
  <si>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</si>
  <si>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</si>
  <si>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</si>
  <si>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</si>
  <si>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</si>
  <si>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</si>
  <si>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</si>
  <si>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</si>
  <si>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</si>
  <si>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</si>
  <si>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</si>
  <si>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</si>
  <si>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</si>
  <si>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</si>
  <si>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</si>
  <si>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</si>
  <si>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</si>
  <si>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</si>
  <si>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</si>
  <si>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</si>
  <si>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</si>
  <si>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</si>
  <si>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</si>
  <si>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</si>
  <si>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</si>
  <si>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</si>
  <si>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</si>
  <si>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</si>
  <si>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</si>
  <si>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</si>
  <si>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</si>
  <si>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</si>
  <si>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</si>
  <si>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</si>
  <si>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</si>
  <si>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</si>
  <si>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</si>
  <si>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</si>
  <si>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</si>
  <si>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</si>
  <si>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</si>
  <si>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</si>
  <si>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</si>
  <si>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</si>
  <si>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</si>
  <si>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</si>
  <si>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</si>
  <si>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</si>
  <si>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</si>
  <si>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</si>
  <si>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</si>
  <si>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</si>
  <si>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</si>
  <si>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</si>
  <si>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</si>
  <si>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</si>
  <si>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</si>
  <si>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</si>
  <si>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</si>
  <si>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</si>
  <si>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</si>
  <si>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</si>
  <si>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</si>
  <si>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</si>
  <si>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</si>
  <si>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</si>
  <si>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</si>
  <si>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</si>
  <si>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</si>
  <si>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</si>
  <si>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</si>
  <si>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</si>
  <si>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</si>
  <si>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</si>
  <si>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</si>
  <si>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</si>
  <si>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</si>
  <si>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</si>
  <si>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</si>
  <si>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</si>
  <si>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</si>
  <si>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</si>
  <si>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истории</t>
  </si>
  <si>
    <t>30.11.2020</t>
  </si>
  <si>
    <t>Клименко</t>
  </si>
  <si>
    <t>Анна</t>
  </si>
  <si>
    <t>Александровна</t>
  </si>
  <si>
    <t>Чернов</t>
  </si>
  <si>
    <t>Романович</t>
  </si>
  <si>
    <t xml:space="preserve">Владислав </t>
  </si>
  <si>
    <t>Лысенко</t>
  </si>
  <si>
    <t>Кристина</t>
  </si>
  <si>
    <t>Андреевна</t>
  </si>
  <si>
    <t>Босый</t>
  </si>
  <si>
    <t>Дмитрий</t>
  </si>
  <si>
    <t>Алексеевич</t>
  </si>
  <si>
    <t>Петренко</t>
  </si>
  <si>
    <t>Карина</t>
  </si>
  <si>
    <t>Сергеевна</t>
  </si>
  <si>
    <t>Ивашина</t>
  </si>
  <si>
    <t>Викторовна</t>
  </si>
  <si>
    <t>Лещенко</t>
  </si>
  <si>
    <t>Анастасия</t>
  </si>
  <si>
    <t>Маркова</t>
  </si>
  <si>
    <t>Виктория</t>
  </si>
  <si>
    <t>Лашина</t>
  </si>
  <si>
    <t>Евгения</t>
  </si>
  <si>
    <t>Алиева</t>
  </si>
  <si>
    <t>Сабина</t>
  </si>
  <si>
    <t>Мурадовна</t>
  </si>
  <si>
    <t>Кукуева</t>
  </si>
  <si>
    <t>София</t>
  </si>
  <si>
    <t>Романовна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</si>
</sst>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80;&#1089;&#1090;&#1086;&#1088;&#1080;&#1103;_8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8;&#1057;&#1058;&#1054;&#1056;&#1048;&#1071;%20%20&#1060;&#1086;&#1088;&#1084;&#1072;%203_2020%20&#1082;&#1086;&#1076;%20%2086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%20&#1080;&#1089;&#1090;&#1086;&#1088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87;&#1080;&#1089;&#1082;&#1080;%20&#1091;&#1095;&#1072;&#1089;&#1090;&#1085;&#1080;&#1082;&#1086;&#1074;%20&#1048;&#1089;&#1090;&#1086;&#1088;&#1080;&#1103;%20&#1050;&#1083;&#1102;&#1077;&#1074;&#1089;&#1082;&#1072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41;&#1054;&#1059;%20&#1052;&#1077;&#1095;&#1077;&#1090;&#1080;&#1085;&#1089;&#1082;&#1072;&#1103;%20&#1057;&#1054;&#1064;%20&#1080;&#1089;&#1090;&#1086;&#1088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&#1080;&#1089;&#1090;&#1086;&#1088;&#1080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%20&#1048;&#1089;&#1090;&#1086;&#1088;&#1080;&#1103;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-%20&#1080;&#1089;&#1090;&#1086;&#1088;&#1080;&#1103;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Лысенко</v>
          </cell>
          <cell r="F10" t="str">
            <v>Женский</v>
          </cell>
          <cell r="H10" t="str">
            <v>РОССИЯ</v>
          </cell>
          <cell r="I10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Пасько</v>
          </cell>
          <cell r="D10" t="str">
            <v>Серафим</v>
          </cell>
          <cell r="E10" t="str">
            <v>Алексеевич</v>
          </cell>
          <cell r="F10" t="str">
            <v>Мужской</v>
          </cell>
          <cell r="G10">
            <v>38930</v>
          </cell>
          <cell r="H10" t="str">
            <v>РОССИЯ</v>
          </cell>
          <cell r="I10" t="str">
            <v>не имеются</v>
          </cell>
          <cell r="J10">
            <v>868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асс"/>
      <sheetName val="10 класс"/>
      <sheetName val="Лист3"/>
    </sheetNames>
    <sheetDataSet>
      <sheetData sheetId="0">
        <row r="10">
          <cell r="C10" t="str">
            <v>Босый</v>
          </cell>
          <cell r="H10" t="str">
            <v>РОССИЯ</v>
          </cell>
          <cell r="J10">
            <v>871</v>
          </cell>
        </row>
        <row r="11">
          <cell r="H11" t="str">
            <v>РОССИЯ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кл"/>
      <sheetName val="8 кл"/>
      <sheetName val="9 кл"/>
      <sheetName val="10 кл"/>
      <sheetName val="11 кл"/>
    </sheetNames>
    <sheetDataSet>
      <sheetData sheetId="0"/>
      <sheetData sheetId="1">
        <row r="10">
          <cell r="C10" t="str">
            <v>Петренко</v>
          </cell>
          <cell r="H10" t="str">
            <v>РОССИЯ</v>
          </cell>
          <cell r="I10" t="str">
            <v>не имеются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 "/>
      <sheetName val="8 класс"/>
      <sheetName val="11 класс"/>
    </sheetNames>
    <sheetDataSet>
      <sheetData sheetId="0"/>
      <sheetData sheetId="1"/>
      <sheetData sheetId="2">
        <row r="11">
          <cell r="C11" t="str">
            <v>Квашина</v>
          </cell>
          <cell r="H11" t="str">
            <v>РОССИЯ</v>
          </cell>
          <cell r="I11" t="str">
            <v>не имеются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4">
          <cell r="C14" t="str">
            <v>Алиева</v>
          </cell>
          <cell r="H14" t="str">
            <v>РОССИЯ</v>
          </cell>
          <cell r="I14" t="str">
            <v>не имеются</v>
          </cell>
        </row>
        <row r="15">
          <cell r="E15" t="str">
            <v>Сергеевна</v>
          </cell>
          <cell r="H15" t="str">
            <v>РОССИЯ</v>
          </cell>
          <cell r="I15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Кукуева</v>
          </cell>
          <cell r="F10" t="str">
            <v>Женский</v>
          </cell>
          <cell r="H10" t="str">
            <v>РОССИЯ</v>
          </cell>
          <cell r="I10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Маркова</v>
          </cell>
          <cell r="F10" t="str">
            <v>Женский</v>
          </cell>
          <cell r="H10" t="str">
            <v>РОССИЯ</v>
          </cell>
          <cell r="I10" t="str">
            <v>не имеются</v>
          </cell>
        </row>
        <row r="11">
          <cell r="F11" t="str">
            <v>Женский</v>
          </cell>
          <cell r="H11" t="str">
            <v>РОССИЯ</v>
          </cell>
          <cell r="I11" t="str">
            <v>не имеются</v>
          </cell>
        </row>
        <row r="12">
          <cell r="F12" t="str">
            <v>Женский</v>
          </cell>
          <cell r="H12" t="str">
            <v>РОССИЯ</v>
          </cell>
          <cell r="I12" t="str">
            <v>не имеются</v>
          </cell>
        </row>
        <row r="13">
          <cell r="C13" t="str">
            <v>Баранникова</v>
          </cell>
          <cell r="D13" t="str">
            <v>Ангелика</v>
          </cell>
          <cell r="E13" t="str">
            <v>Владимировна</v>
          </cell>
          <cell r="F13" t="str">
            <v>Женский</v>
          </cell>
          <cell r="G13">
            <v>38924</v>
          </cell>
          <cell r="H13" t="str">
            <v>РОССИЯ</v>
          </cell>
          <cell r="I13" t="str">
            <v>не имеются</v>
          </cell>
          <cell r="J13">
            <v>866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13" zoomScaleNormal="100" workbookViewId="0">
      <selection activeCell="O15" sqref="O15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8.2" customHeight="1" x14ac:dyDescent="0.3">
      <c r="A10" s="11" t="s">
        <v>33</v>
      </c>
      <c r="B10" s="12">
        <v>1</v>
      </c>
      <c r="C10" s="12" t="s">
        <v>2801</v>
      </c>
      <c r="D10" s="13" t="s">
        <v>2802</v>
      </c>
      <c r="E10" s="13" t="s">
        <v>2803</v>
      </c>
      <c r="F10" s="19" t="str">
        <f>[1]Форма3!F10</f>
        <v>Женский</v>
      </c>
      <c r="G10" s="15">
        <v>38958</v>
      </c>
      <c r="H10" s="19" t="str">
        <f>[1]Форма3!H10</f>
        <v>РОССИЯ</v>
      </c>
      <c r="I10" s="19" t="str">
        <f>[1]Форма3!I10</f>
        <v>не имеются</v>
      </c>
      <c r="J10" s="42"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8</v>
      </c>
      <c r="M10" s="13" t="s">
        <v>323</v>
      </c>
      <c r="N10" s="14">
        <v>51</v>
      </c>
    </row>
    <row r="11" spans="1:14" ht="23.4" customHeight="1" x14ac:dyDescent="0.3">
      <c r="A11" s="11" t="str">
        <f t="shared" ref="A11:A19" si="0">$A$10</f>
        <v>Зерноградский</v>
      </c>
      <c r="B11" s="12">
        <v>2</v>
      </c>
      <c r="C11" s="13" t="str">
        <f>[2]Форма3!C10</f>
        <v>Пасько</v>
      </c>
      <c r="D11" s="13" t="str">
        <f>[2]Форма3!D10</f>
        <v>Серафим</v>
      </c>
      <c r="E11" s="13" t="str">
        <f>[2]Форма3!E10</f>
        <v>Алексеевич</v>
      </c>
      <c r="F11" s="19" t="str">
        <f>[2]Форма3!F10</f>
        <v>Мужской</v>
      </c>
      <c r="G11" s="15">
        <f>[2]Форма3!G10</f>
        <v>38930</v>
      </c>
      <c r="H11" s="19" t="str">
        <f>[2]Форма3!H10</f>
        <v>РОССИЯ</v>
      </c>
      <c r="I11" s="19" t="str">
        <f>[2]Форма3!I10</f>
        <v>не имеются</v>
      </c>
      <c r="J11" s="42">
        <f>[2]Форма3!J10</f>
        <v>868</v>
      </c>
      <c r="K11" s="40" t="str">
        <f>VLOOKUP(J11,ОО!C:E,3,FALSE)</f>
        <v>муниципальное бюджетное общеобразовательное учреждение лицей г.Зернограда</v>
      </c>
      <c r="L11" s="14">
        <f t="shared" ref="L11:L19" si="1">$L$10</f>
        <v>8</v>
      </c>
      <c r="M11" s="13" t="s">
        <v>325</v>
      </c>
      <c r="N11" s="14">
        <v>38</v>
      </c>
    </row>
    <row r="12" spans="1:14" ht="34.200000000000003" customHeight="1" x14ac:dyDescent="0.3">
      <c r="A12" s="11" t="str">
        <f t="shared" si="0"/>
        <v>Зерноградский</v>
      </c>
      <c r="B12" s="12">
        <v>3</v>
      </c>
      <c r="C12" s="13" t="s">
        <v>2804</v>
      </c>
      <c r="D12" s="13" t="s">
        <v>2806</v>
      </c>
      <c r="E12" s="13" t="s">
        <v>2805</v>
      </c>
      <c r="F12" s="19" t="s">
        <v>328</v>
      </c>
      <c r="G12" s="15">
        <v>38994</v>
      </c>
      <c r="H12" s="19" t="str">
        <f>'[3]8 класс'!H10</f>
        <v>РОССИЯ</v>
      </c>
      <c r="I12" s="19" t="s">
        <v>321</v>
      </c>
      <c r="J12" s="42">
        <f>'[3]8 класс'!J10</f>
        <v>871</v>
      </c>
      <c r="K12" s="40" t="str">
        <f>VLOOKUP(J12,ОО!C:E,3,FALSE)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2" s="14">
        <f t="shared" si="1"/>
        <v>8</v>
      </c>
      <c r="M12" s="13" t="s">
        <v>325</v>
      </c>
      <c r="N12" s="14">
        <v>36</v>
      </c>
    </row>
    <row r="13" spans="1:14" ht="35.4" customHeight="1" x14ac:dyDescent="0.3">
      <c r="A13" s="11" t="str">
        <f t="shared" si="0"/>
        <v>Зерноградский</v>
      </c>
      <c r="B13" s="12">
        <v>4</v>
      </c>
      <c r="C13" s="13" t="s">
        <v>2807</v>
      </c>
      <c r="D13" s="13" t="s">
        <v>2808</v>
      </c>
      <c r="E13" s="13" t="s">
        <v>2809</v>
      </c>
      <c r="F13" s="19" t="s">
        <v>329</v>
      </c>
      <c r="G13" s="15">
        <v>39097</v>
      </c>
      <c r="H13" s="19" t="str">
        <f>'[3]8 класс'!H11</f>
        <v>РОССИЯ</v>
      </c>
      <c r="I13" s="19" t="s">
        <v>321</v>
      </c>
      <c r="J13" s="42">
        <v>870</v>
      </c>
      <c r="K13" s="40" t="str">
        <f>VLOOKUP(J13,ОО!C:E,3,FALSE)</f>
        <v>муниципальное бюджетное общеобразовательное учреждение средняя общеобразовательная школа (военвед) г.Зернограда</v>
      </c>
      <c r="L13" s="14">
        <f t="shared" si="1"/>
        <v>8</v>
      </c>
      <c r="M13" s="13" t="s">
        <v>325</v>
      </c>
      <c r="N13" s="14">
        <v>20</v>
      </c>
    </row>
    <row r="14" spans="1:14" ht="37.200000000000003" customHeight="1" x14ac:dyDescent="0.3">
      <c r="A14" s="11" t="str">
        <f t="shared" si="0"/>
        <v>Зерноградский</v>
      </c>
      <c r="B14" s="12">
        <v>5</v>
      </c>
      <c r="C14" s="13" t="s">
        <v>2810</v>
      </c>
      <c r="D14" s="13" t="s">
        <v>2811</v>
      </c>
      <c r="E14" s="13" t="s">
        <v>2812</v>
      </c>
      <c r="F14" s="19" t="s">
        <v>328</v>
      </c>
      <c r="G14" s="15">
        <v>38995</v>
      </c>
      <c r="H14" s="19" t="str">
        <f>'[4]8 кл'!H10</f>
        <v>РОССИЯ</v>
      </c>
      <c r="I14" s="19" t="str">
        <f>'[4]8 кл'!I10</f>
        <v>не имеются</v>
      </c>
      <c r="J14" s="42">
        <v>871</v>
      </c>
      <c r="K14" s="40" t="str">
        <f>VLOOKUP(J14,ОО!C:E,3,FALSE)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4" s="14">
        <f t="shared" si="1"/>
        <v>8</v>
      </c>
      <c r="M14" s="13" t="s">
        <v>325</v>
      </c>
      <c r="N14" s="14">
        <v>20</v>
      </c>
    </row>
    <row r="15" spans="1:14" ht="34.799999999999997" customHeight="1" x14ac:dyDescent="0.3">
      <c r="A15" s="11" t="str">
        <f t="shared" si="0"/>
        <v>Зерноградский</v>
      </c>
      <c r="B15" s="12">
        <v>6</v>
      </c>
      <c r="C15" s="13" t="s">
        <v>2813</v>
      </c>
      <c r="D15" s="13" t="s">
        <v>2814</v>
      </c>
      <c r="E15" s="13" t="s">
        <v>2815</v>
      </c>
      <c r="F15" s="19" t="s">
        <v>329</v>
      </c>
      <c r="G15" s="15">
        <v>39100</v>
      </c>
      <c r="H15" s="19" t="str">
        <f>'[5]8 класс'!H11</f>
        <v>РОССИЯ</v>
      </c>
      <c r="I15" s="19" t="str">
        <f>'[5]8 класс'!I11</f>
        <v>не имеются</v>
      </c>
      <c r="J15" s="42">
        <v>1040</v>
      </c>
      <c r="K15" s="40" t="str">
        <f>VLOOKUP(J15,ОО!C:E,3,FALSE)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5" s="14">
        <f t="shared" si="1"/>
        <v>8</v>
      </c>
      <c r="M15" s="13" t="s">
        <v>325</v>
      </c>
      <c r="N15" s="14">
        <v>15</v>
      </c>
    </row>
    <row r="16" spans="1:14" ht="37.799999999999997" customHeight="1" x14ac:dyDescent="0.3">
      <c r="A16" s="11" t="str">
        <f t="shared" si="0"/>
        <v>Зерноградский</v>
      </c>
      <c r="B16" s="12">
        <v>7</v>
      </c>
      <c r="C16" s="13" t="s">
        <v>2816</v>
      </c>
      <c r="D16" s="13" t="s">
        <v>2802</v>
      </c>
      <c r="E16" s="13" t="s">
        <v>2817</v>
      </c>
      <c r="F16" s="19" t="s">
        <v>329</v>
      </c>
      <c r="G16" s="15">
        <v>39020</v>
      </c>
      <c r="H16" s="19" t="str">
        <f>[6]Форма3!H14</f>
        <v>РОССИЯ</v>
      </c>
      <c r="I16" s="19" t="str">
        <f>[6]Форма3!I14</f>
        <v>не имеются</v>
      </c>
      <c r="J16" s="42">
        <v>872</v>
      </c>
      <c r="K16" s="40" t="str">
        <f>VLOOKUP(J16,ОО!C:E,3,FALSE)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6" s="14">
        <f t="shared" si="1"/>
        <v>8</v>
      </c>
      <c r="M16" s="13" t="s">
        <v>325</v>
      </c>
      <c r="N16" s="14">
        <v>12</v>
      </c>
    </row>
    <row r="17" spans="1:14" ht="25.8" customHeight="1" x14ac:dyDescent="0.3">
      <c r="A17" s="11" t="str">
        <f t="shared" si="0"/>
        <v>Зерноградский</v>
      </c>
      <c r="B17" s="12">
        <v>8</v>
      </c>
      <c r="C17" s="13" t="s">
        <v>2818</v>
      </c>
      <c r="D17" s="13" t="s">
        <v>2819</v>
      </c>
      <c r="E17" s="13" t="str">
        <f>[6]Форма3!E15</f>
        <v>Сергеевна</v>
      </c>
      <c r="F17" s="19" t="s">
        <v>329</v>
      </c>
      <c r="G17" s="15">
        <v>39084</v>
      </c>
      <c r="H17" s="19" t="str">
        <f>[6]Форма3!H15</f>
        <v>РОССИЯ</v>
      </c>
      <c r="I17" s="19" t="str">
        <f>[6]Форма3!I15</f>
        <v>не имеются</v>
      </c>
      <c r="J17" s="42">
        <v>866</v>
      </c>
      <c r="K17" s="40" t="str">
        <f>VLOOKUP(J17,ОО!C:E,3,FALSE)</f>
        <v>муниципальное бюджетное общеобразовательное учреждение гимназия г.Зернограда</v>
      </c>
      <c r="L17" s="14">
        <f t="shared" si="1"/>
        <v>8</v>
      </c>
      <c r="M17" s="13" t="s">
        <v>325</v>
      </c>
      <c r="N17" s="14">
        <v>10</v>
      </c>
    </row>
    <row r="18" spans="1:14" ht="28.8" customHeight="1" x14ac:dyDescent="0.3">
      <c r="A18" s="11" t="str">
        <f t="shared" si="0"/>
        <v>Зерноградский</v>
      </c>
      <c r="B18" s="12">
        <v>9</v>
      </c>
      <c r="C18" s="13" t="s">
        <v>2820</v>
      </c>
      <c r="D18" s="13" t="s">
        <v>2821</v>
      </c>
      <c r="E18" s="13" t="s">
        <v>2803</v>
      </c>
      <c r="F18" s="19" t="str">
        <f>[7]Форма3!F10</f>
        <v>Женский</v>
      </c>
      <c r="G18" s="15">
        <v>38966</v>
      </c>
      <c r="H18" s="19" t="str">
        <f>[7]Форма3!H10</f>
        <v>РОССИЯ</v>
      </c>
      <c r="I18" s="19" t="str">
        <f>[7]Форма3!I10</f>
        <v>не имеются</v>
      </c>
      <c r="J18" s="42">
        <v>866</v>
      </c>
      <c r="K18" s="40" t="str">
        <f>VLOOKUP(J18,ОО!C:E,3,FALSE)</f>
        <v>муниципальное бюджетное общеобразовательное учреждение гимназия г.Зернограда</v>
      </c>
      <c r="L18" s="14">
        <f t="shared" si="1"/>
        <v>8</v>
      </c>
      <c r="M18" s="13" t="s">
        <v>325</v>
      </c>
      <c r="N18" s="14">
        <v>8</v>
      </c>
    </row>
    <row r="19" spans="1:14" ht="33" customHeight="1" x14ac:dyDescent="0.3">
      <c r="A19" s="11" t="str">
        <f t="shared" si="0"/>
        <v>Зерноградский</v>
      </c>
      <c r="B19" s="12">
        <v>10</v>
      </c>
      <c r="C19" s="13" t="s">
        <v>2822</v>
      </c>
      <c r="D19" s="13" t="s">
        <v>2823</v>
      </c>
      <c r="E19" s="13" t="s">
        <v>2815</v>
      </c>
      <c r="F19" s="19" t="str">
        <f>[8]Форма3!F10</f>
        <v>Женский</v>
      </c>
      <c r="G19" s="15">
        <v>38845</v>
      </c>
      <c r="H19" s="19" t="str">
        <f>[8]Форма3!H10</f>
        <v>РОССИЯ</v>
      </c>
      <c r="I19" s="19" t="str">
        <f>[8]Форма3!I10</f>
        <v>не имеются</v>
      </c>
      <c r="J19" s="42">
        <v>867</v>
      </c>
      <c r="K19" s="40" t="str">
        <f>VLOOKUP(J19,ОО!C:E,3,FALSE)</f>
        <v>муниципальное бюджетное общеобразовательное учреждение средняя общеобразовательная школа г.Зернограда</v>
      </c>
      <c r="L19" s="14">
        <f t="shared" si="1"/>
        <v>8</v>
      </c>
      <c r="M19" s="13" t="s">
        <v>325</v>
      </c>
      <c r="N19" s="14">
        <v>8</v>
      </c>
    </row>
    <row r="20" spans="1:14" ht="33" customHeight="1" x14ac:dyDescent="0.3">
      <c r="A20" s="11" t="s">
        <v>33</v>
      </c>
      <c r="B20" s="12">
        <v>11</v>
      </c>
      <c r="C20" s="13" t="s">
        <v>2824</v>
      </c>
      <c r="D20" s="13" t="s">
        <v>2825</v>
      </c>
      <c r="E20" s="13" t="s">
        <v>2826</v>
      </c>
      <c r="F20" s="19" t="str">
        <f>[8]Форма3!F11</f>
        <v>Женский</v>
      </c>
      <c r="G20" s="15">
        <v>39157</v>
      </c>
      <c r="H20" s="19" t="str">
        <f>[8]Форма3!H11</f>
        <v>РОССИЯ</v>
      </c>
      <c r="I20" s="19" t="str">
        <f>[8]Форма3!I11</f>
        <v>не имеются</v>
      </c>
      <c r="J20" s="42">
        <v>867</v>
      </c>
      <c r="K20" s="40" t="str">
        <f>VLOOKUP(J20,ОО!C:E,3,FALSE)</f>
        <v>муниципальное бюджетное общеобразовательное учреждение средняя общеобразовательная школа г.Зернограда</v>
      </c>
      <c r="L20" s="14">
        <v>8</v>
      </c>
      <c r="M20" s="13" t="s">
        <v>325</v>
      </c>
      <c r="N20" s="14">
        <v>5</v>
      </c>
    </row>
    <row r="21" spans="1:14" ht="37.799999999999997" customHeight="1" x14ac:dyDescent="0.3">
      <c r="A21" s="11" t="s">
        <v>33</v>
      </c>
      <c r="B21" s="12">
        <v>12</v>
      </c>
      <c r="C21" s="13" t="s">
        <v>2827</v>
      </c>
      <c r="D21" s="13" t="s">
        <v>2828</v>
      </c>
      <c r="E21" s="13" t="s">
        <v>2829</v>
      </c>
      <c r="F21" s="19" t="str">
        <f>[8]Форма3!F12</f>
        <v>Женский</v>
      </c>
      <c r="G21" s="15">
        <v>38811</v>
      </c>
      <c r="H21" s="19" t="str">
        <f>[8]Форма3!H12</f>
        <v>РОССИЯ</v>
      </c>
      <c r="I21" s="19" t="str">
        <f>[8]Форма3!I12</f>
        <v>не имеются</v>
      </c>
      <c r="J21" s="42">
        <v>1123</v>
      </c>
      <c r="K21" s="40" t="str">
        <f>VLOOKUP(J21,ОО!C:E,3,FALSE)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1" s="14">
        <v>8</v>
      </c>
      <c r="M21" s="13" t="s">
        <v>325</v>
      </c>
      <c r="N21" s="14">
        <v>5</v>
      </c>
    </row>
    <row r="22" spans="1:14" ht="24.6" customHeight="1" x14ac:dyDescent="0.3">
      <c r="A22" s="11" t="s">
        <v>33</v>
      </c>
      <c r="B22" s="12">
        <v>13</v>
      </c>
      <c r="C22" s="13" t="str">
        <f>[8]Форма3!C13</f>
        <v>Баранникова</v>
      </c>
      <c r="D22" s="13" t="str">
        <f>[8]Форма3!D13</f>
        <v>Ангелика</v>
      </c>
      <c r="E22" s="13" t="str">
        <f>[8]Форма3!E13</f>
        <v>Владимировна</v>
      </c>
      <c r="F22" s="19" t="str">
        <f>[8]Форма3!F13</f>
        <v>Женский</v>
      </c>
      <c r="G22" s="15">
        <f>[8]Форма3!G13</f>
        <v>38924</v>
      </c>
      <c r="H22" s="19" t="str">
        <f>[8]Форма3!H13</f>
        <v>РОССИЯ</v>
      </c>
      <c r="I22" s="19" t="str">
        <f>[8]Форма3!I13</f>
        <v>не имеются</v>
      </c>
      <c r="J22" s="42">
        <f>[8]Форма3!J13</f>
        <v>866</v>
      </c>
      <c r="K22" s="40" t="str">
        <f>VLOOKUP(J22,ОО!C:E,3,FALSE)</f>
        <v>муниципальное бюджетное общеобразовательное учреждение гимназия г.Зернограда</v>
      </c>
      <c r="L22" s="14">
        <v>8</v>
      </c>
      <c r="M22" s="13" t="s">
        <v>325</v>
      </c>
      <c r="N22" s="14">
        <v>2</v>
      </c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2020-12-01T08:35:10Z</dcterms:modified>
</cp:coreProperties>
</file>