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</workbook>
</file>

<file path=xl/calcChain.xml><?xml version="1.0" encoding="utf-8"?>
<calcChain xmlns="http://schemas.openxmlformats.org/spreadsheetml/2006/main">
  <c r="H20" i="4" l="1"/>
  <c r="I20" i="4"/>
  <c r="H21" i="4"/>
  <c r="I21" i="4"/>
  <c r="H19" i="4" l="1"/>
  <c r="J19" i="4"/>
  <c r="H15" i="4" l="1"/>
  <c r="I15" i="4"/>
  <c r="H16" i="4"/>
  <c r="I16" i="4"/>
  <c r="H17" i="4"/>
  <c r="I17" i="4"/>
  <c r="H18" i="4"/>
  <c r="I18" i="4"/>
  <c r="J18" i="4"/>
  <c r="H14" i="4" l="1"/>
  <c r="I14" i="4"/>
  <c r="H13" i="4" l="1"/>
  <c r="I13" i="4"/>
  <c r="H10" i="4" l="1"/>
  <c r="I10" i="4"/>
  <c r="H11" i="4"/>
  <c r="I11" i="4"/>
  <c r="H12" i="4"/>
  <c r="I12" i="4"/>
  <c r="L11" i="4" l="1"/>
  <c r="L12" i="4"/>
  <c r="L13" i="4"/>
  <c r="L14" i="4"/>
  <c r="L15" i="4"/>
  <c r="L16" i="4"/>
  <c r="L17" i="4"/>
  <c r="L18" i="4"/>
  <c r="L19" i="4"/>
  <c r="A11" i="4"/>
  <c r="A12" i="4"/>
  <c r="A13" i="4"/>
  <c r="A14" i="4"/>
  <c r="A15" i="4"/>
  <c r="A16" i="4"/>
  <c r="A17" i="4"/>
  <c r="A18" i="4"/>
  <c r="A19" i="4"/>
  <c r="A20" i="4" l="1"/>
  <c r="A21" i="4"/>
  <c r="K12" i="4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<sst xmlns="http://schemas.openxmlformats.org/spreadsheetml/2006/main" count="5394" uniqueCount="2834">
  <si>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</si>
  <si>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</si>
  <si>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</si>
  <si>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</si>
  <si>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</si>
  <si>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</si>
  <si>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</si>
  <si>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</si>
  <si>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</si>
  <si>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</si>
  <si>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</si>
  <si>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</si>
  <si>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</si>
  <si>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</si>
  <si>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</si>
  <si>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</si>
  <si>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</si>
  <si>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</si>
  <si>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</si>
  <si>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</si>
  <si>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</si>
  <si>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</si>
  <si>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</si>
  <si>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</si>
  <si>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</si>
  <si>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</si>
  <si>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</si>
  <si>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</si>
  <si>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</si>
  <si>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</si>
  <si>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</si>
  <si>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</si>
  <si>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</si>
  <si>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</si>
  <si>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</si>
  <si>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</si>
  <si>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</si>
  <si>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</si>
  <si>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</si>
  <si>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</si>
  <si>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</si>
  <si>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</si>
  <si>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</si>
  <si>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</si>
  <si>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</si>
  <si>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</si>
  <si>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</si>
  <si>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</si>
  <si>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</si>
  <si>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</si>
  <si>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</si>
  <si>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</si>
  <si>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</si>
  <si>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</si>
  <si>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</si>
  <si>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</si>
  <si>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</si>
  <si>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</si>
  <si>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</si>
  <si>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</si>
  <si>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</si>
  <si>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</si>
  <si>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</si>
  <si>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</si>
  <si>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</si>
  <si>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</si>
  <si>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</si>
  <si>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</si>
  <si>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</si>
  <si>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</si>
  <si>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</si>
  <si>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</si>
  <si>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</si>
  <si>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</si>
  <si>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</si>
  <si>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</si>
  <si>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</si>
  <si>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</si>
  <si>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</si>
  <si>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</si>
  <si>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</si>
  <si>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</si>
  <si>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</si>
  <si>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</si>
  <si>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</si>
  <si>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</si>
  <si>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</si>
  <si>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</si>
  <si>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</si>
  <si>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</si>
  <si>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</si>
  <si>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</si>
  <si>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</si>
  <si>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</si>
  <si>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</si>
  <si>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</si>
  <si>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</si>
  <si>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</si>
  <si>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</si>
  <si>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</si>
  <si>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</si>
  <si>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</si>
  <si>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</si>
  <si>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</si>
  <si>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</si>
  <si>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</si>
  <si>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</si>
  <si>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</si>
  <si>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</si>
  <si>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</si>
  <si>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</si>
  <si>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</si>
  <si>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</si>
  <si>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</si>
  <si>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</si>
  <si>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</si>
  <si>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</si>
  <si>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</si>
  <si>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</si>
  <si>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</si>
  <si>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</si>
  <si>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</si>
  <si>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</si>
  <si>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</si>
  <si>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</si>
  <si>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</si>
  <si>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</si>
  <si>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</si>
  <si>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</si>
  <si>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</si>
  <si>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</si>
  <si>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</si>
  <si>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</si>
  <si>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</si>
  <si>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</si>
  <si>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</si>
  <si>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</si>
  <si>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</si>
  <si>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</si>
  <si>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</si>
  <si>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</si>
  <si>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</si>
  <si>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</si>
  <si>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</si>
  <si>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</si>
  <si>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</si>
  <si>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</si>
  <si>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</si>
  <si>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</si>
  <si>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</si>
  <si>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</si>
  <si>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</si>
  <si>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</si>
  <si>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</si>
  <si>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</si>
  <si>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</si>
  <si>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</si>
  <si>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</si>
  <si>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</si>
  <si>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</si>
  <si>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</si>
  <si>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</si>
  <si>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</si>
  <si>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</si>
  <si>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</si>
  <si>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</si>
  <si>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</si>
  <si>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</si>
  <si>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</si>
  <si>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</si>
  <si>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</si>
  <si>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</si>
  <si>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</si>
  <si>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</si>
  <si>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</si>
  <si>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</si>
  <si>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</si>
  <si>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</si>
  <si>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</si>
  <si>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</si>
  <si>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</si>
  <si>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</si>
  <si>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</si>
  <si>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</si>
  <si>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</si>
  <si>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</si>
  <si>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</si>
  <si>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</si>
  <si>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</si>
  <si>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</si>
  <si>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</si>
  <si>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</si>
  <si>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</si>
  <si>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</si>
  <si>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</si>
  <si>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</si>
  <si>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</si>
  <si>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</si>
  <si>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</si>
  <si>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</si>
  <si>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</si>
  <si>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</si>
  <si>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</si>
  <si>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</si>
  <si>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</si>
  <si>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</si>
  <si>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</si>
  <si>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</si>
  <si>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</si>
  <si>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</si>
  <si>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</si>
  <si>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</si>
  <si>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</si>
  <si>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</si>
  <si>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</si>
  <si>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</si>
  <si>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</si>
  <si>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</si>
  <si>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</si>
  <si>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</si>
  <si>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</si>
  <si>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</si>
  <si>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</si>
  <si>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</si>
  <si>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</si>
  <si>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</si>
  <si>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</si>
  <si>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</si>
  <si>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</si>
  <si>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</si>
  <si>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</si>
  <si>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</si>
  <si>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</si>
  <si>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</si>
  <si>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</si>
  <si>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</si>
  <si>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</si>
  <si>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</si>
  <si>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</si>
  <si>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</si>
  <si>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</si>
  <si>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</si>
  <si>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</si>
  <si>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</si>
  <si>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</si>
  <si>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</si>
  <si>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</si>
  <si>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</si>
  <si>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</si>
  <si>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</si>
  <si>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</si>
  <si>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</si>
  <si>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</si>
  <si>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</si>
  <si>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</si>
  <si>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</si>
  <si>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</si>
  <si>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</si>
  <si>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</si>
  <si>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</si>
  <si>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</si>
  <si>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</si>
  <si>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</si>
  <si>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</si>
  <si>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</si>
  <si>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</si>
  <si>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</si>
  <si>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</si>
  <si>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</si>
  <si>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</si>
  <si>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</si>
  <si>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</si>
  <si>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</si>
  <si>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</si>
  <si>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</si>
  <si>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</si>
  <si>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</si>
  <si>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</si>
  <si>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</si>
  <si>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</si>
  <si>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</si>
  <si>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</si>
  <si>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</si>
  <si>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</si>
  <si>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</si>
  <si>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</si>
  <si>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</si>
  <si>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</si>
  <si>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</si>
  <si>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</si>
  <si>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</si>
  <si>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</si>
  <si>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</si>
  <si>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</si>
  <si>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</si>
  <si>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</si>
  <si>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</si>
  <si>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</si>
  <si>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</si>
  <si>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</si>
  <si>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</si>
  <si>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</si>
  <si>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</si>
  <si>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</si>
  <si>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</si>
  <si>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</si>
  <si>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</si>
  <si>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</si>
  <si>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</si>
  <si>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</si>
  <si>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</si>
  <si>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</si>
  <si>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</si>
  <si>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</si>
  <si>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</si>
  <si>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</si>
  <si>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</si>
  <si>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</si>
  <si>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</si>
  <si>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</si>
  <si>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</si>
  <si>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</si>
  <si>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</si>
  <si>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</si>
  <si>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</si>
  <si>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</si>
  <si>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</si>
  <si>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</si>
  <si>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</si>
  <si>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</si>
  <si>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</si>
  <si>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</si>
  <si>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</si>
  <si>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</si>
  <si>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</si>
  <si>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</si>
  <si>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</si>
  <si>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</si>
  <si>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</si>
  <si>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</si>
  <si>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</si>
  <si>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</si>
  <si>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</si>
  <si>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</si>
  <si>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</si>
  <si>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</si>
  <si>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</si>
  <si>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</si>
  <si>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</si>
  <si>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</si>
  <si>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</si>
  <si>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</si>
  <si>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</si>
  <si>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</si>
  <si>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</si>
  <si>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</si>
  <si>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</si>
  <si>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</si>
  <si>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</si>
  <si>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</si>
  <si>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</si>
  <si>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</si>
  <si>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</si>
  <si>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</si>
  <si>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</si>
  <si>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</si>
  <si>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</si>
  <si>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</si>
  <si>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</si>
  <si>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</si>
  <si>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</si>
  <si>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</si>
  <si>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</si>
  <si>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</si>
  <si>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</si>
  <si>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</si>
  <si>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</si>
  <si>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</si>
  <si>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</si>
  <si>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</si>
  <si>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</si>
  <si>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</si>
  <si>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</si>
  <si>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</si>
  <si>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</si>
  <si>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</si>
  <si>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</si>
  <si>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</si>
  <si>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</si>
  <si>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</si>
  <si>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</si>
  <si>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</si>
  <si>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</si>
  <si>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</si>
  <si>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</si>
  <si>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</si>
  <si>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</si>
  <si>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</si>
  <si>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</si>
  <si>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</si>
  <si>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</si>
  <si>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</si>
  <si>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</si>
  <si>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</si>
  <si>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</si>
  <si>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</si>
  <si>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</si>
  <si>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</si>
  <si>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</si>
  <si>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</si>
  <si>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</si>
  <si>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</si>
  <si>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</si>
  <si>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</si>
  <si>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</si>
  <si>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</si>
  <si>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</si>
  <si>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</si>
  <si>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</si>
  <si>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</si>
  <si>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</si>
  <si>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</si>
  <si>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</si>
  <si>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</si>
  <si>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</si>
  <si>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</si>
  <si>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</si>
  <si>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</si>
  <si>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</si>
  <si>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</si>
  <si>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</si>
  <si>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</si>
  <si>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</si>
  <si>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</si>
  <si>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</si>
  <si>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</si>
  <si>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</si>
  <si>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</si>
  <si>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</si>
  <si>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</si>
  <si>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</si>
  <si>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</si>
  <si>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</si>
  <si>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</si>
  <si>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</si>
  <si>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</si>
  <si>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</si>
  <si>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</si>
  <si>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</si>
  <si>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</si>
  <si>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</si>
  <si>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</si>
  <si>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</si>
  <si>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</si>
  <si>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</si>
  <si>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</si>
  <si>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</si>
  <si>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</si>
  <si>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</si>
  <si>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</si>
  <si>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</si>
  <si>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</si>
  <si>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</si>
  <si>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</si>
  <si>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</si>
  <si>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</si>
  <si>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</si>
  <si>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</si>
  <si>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</si>
  <si>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</si>
  <si>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</si>
  <si>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</si>
  <si>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</si>
  <si>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</si>
  <si>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</si>
  <si>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</si>
  <si>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</si>
  <si>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</si>
  <si>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</si>
  <si>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</si>
  <si>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</si>
  <si>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</si>
  <si>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</si>
  <si>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</si>
  <si>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</si>
  <si>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</si>
  <si>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</si>
  <si>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</si>
  <si>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</si>
  <si>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</si>
  <si>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</si>
  <si>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</si>
  <si>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</si>
  <si>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</si>
  <si>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</si>
  <si>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</si>
  <si>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</si>
  <si>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</si>
  <si>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</si>
  <si>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</si>
  <si>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</si>
  <si>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</si>
  <si>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</si>
  <si>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</si>
  <si>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</si>
  <si>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</si>
  <si>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</si>
  <si>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</si>
  <si>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</si>
  <si>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</si>
  <si>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</si>
  <si>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</si>
  <si>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</si>
  <si>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</si>
  <si>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</si>
  <si>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</si>
  <si>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</si>
  <si>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</si>
  <si>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</si>
  <si>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</si>
  <si>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</si>
  <si>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</si>
  <si>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</si>
  <si>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</si>
  <si>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</si>
  <si>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</si>
  <si>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</si>
  <si>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</si>
  <si>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</si>
  <si>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</si>
  <si>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</si>
  <si>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</si>
  <si>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</si>
  <si>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</si>
  <si>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</si>
  <si>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</si>
  <si>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</si>
  <si>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</si>
  <si>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</si>
  <si>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</si>
  <si>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</si>
  <si>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</si>
  <si>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</si>
  <si>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</si>
  <si>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</si>
  <si>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</si>
  <si>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</si>
  <si>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</si>
  <si>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</si>
  <si>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</si>
  <si>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</si>
  <si>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</si>
  <si>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</si>
  <si>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</si>
  <si>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</si>
  <si>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</si>
  <si>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</si>
  <si>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</si>
  <si>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</si>
  <si>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</si>
  <si>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</si>
  <si>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</si>
  <si>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</si>
  <si>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</si>
  <si>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</si>
  <si>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</si>
  <si>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</si>
  <si>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</si>
  <si>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</si>
  <si>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</si>
  <si>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</si>
  <si>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</si>
  <si>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</si>
  <si>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</si>
  <si>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</si>
  <si>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</si>
  <si>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</si>
  <si>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</si>
  <si>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</si>
  <si>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</si>
  <si>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</si>
  <si>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</si>
  <si>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</si>
  <si>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</si>
  <si>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</si>
  <si>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</si>
  <si>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</si>
  <si>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</si>
  <si>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</si>
  <si>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</si>
  <si>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</si>
  <si>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</si>
  <si>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</si>
  <si>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</si>
  <si>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</si>
  <si>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</si>
  <si>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</si>
  <si>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</si>
  <si>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</si>
  <si>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</si>
  <si>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</si>
  <si>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</si>
  <si>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</si>
  <si>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</si>
  <si>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</si>
  <si>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</si>
  <si>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</si>
  <si>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</si>
  <si>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</si>
  <si>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</si>
  <si>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</si>
  <si>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</si>
  <si>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</si>
  <si>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</si>
  <si>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</si>
  <si>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</si>
  <si>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</si>
  <si>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</si>
  <si>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</si>
  <si>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</si>
  <si>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</si>
  <si>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</si>
  <si>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</si>
  <si>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</si>
  <si>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</si>
  <si>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</si>
  <si>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</si>
  <si>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</si>
  <si>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</si>
  <si>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</si>
  <si>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</si>
  <si>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</si>
  <si>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</si>
  <si>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</si>
  <si>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</si>
  <si>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</si>
  <si>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</si>
  <si>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</si>
  <si>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</si>
  <si>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</si>
  <si>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</si>
  <si>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</si>
  <si>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</si>
  <si>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</si>
  <si>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</si>
  <si>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</si>
  <si>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</si>
  <si>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</si>
  <si>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</si>
  <si>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</si>
  <si>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</si>
  <si>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</si>
  <si>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</si>
  <si>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</si>
  <si>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</si>
  <si>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</si>
  <si>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</si>
  <si>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</si>
  <si>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</si>
  <si>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</si>
  <si>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</si>
  <si>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</si>
  <si>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</si>
  <si>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</si>
  <si>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</si>
  <si>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</si>
  <si>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</si>
  <si>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</si>
  <si>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</si>
  <si>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</si>
  <si>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</si>
  <si>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</si>
  <si>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</si>
  <si>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</si>
  <si>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</si>
  <si>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</si>
  <si>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</si>
  <si>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</si>
  <si>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</si>
  <si>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</si>
  <si>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</si>
  <si>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</si>
  <si>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</si>
  <si>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</si>
  <si>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</si>
  <si>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</si>
  <si>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</si>
  <si>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</si>
  <si>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</si>
  <si>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</si>
  <si>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</si>
  <si>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</si>
  <si>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</si>
  <si>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</si>
  <si>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</si>
  <si>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</si>
  <si>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</si>
  <si>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</si>
  <si>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</si>
  <si>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</si>
  <si>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</si>
  <si>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</si>
  <si>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</si>
  <si>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</si>
  <si>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</si>
  <si>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</si>
  <si>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</si>
  <si>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</si>
  <si>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</si>
  <si>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</si>
  <si>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</si>
  <si>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</si>
  <si>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</si>
  <si>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</si>
  <si>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</si>
  <si>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</si>
  <si>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</si>
  <si>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</si>
  <si>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</si>
  <si>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</si>
  <si>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</si>
  <si>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</si>
  <si>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</si>
  <si>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</si>
  <si>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</si>
  <si>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</si>
  <si>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</si>
  <si>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</si>
  <si>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</si>
  <si>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</si>
  <si>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</si>
  <si>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</si>
  <si>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</si>
  <si>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</si>
  <si>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</si>
  <si>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</si>
  <si>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</si>
  <si>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</si>
  <si>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</si>
  <si>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</si>
  <si>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</si>
  <si>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</si>
  <si>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</si>
  <si>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</si>
  <si>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</si>
  <si>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</si>
  <si>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</si>
  <si>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</si>
  <si>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</si>
  <si>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</si>
  <si>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</si>
  <si>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</si>
  <si>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</si>
  <si>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</si>
  <si>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</si>
  <si>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</si>
  <si>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</si>
  <si>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</si>
  <si>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</si>
  <si>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</si>
  <si>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</si>
  <si>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</si>
  <si>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</si>
  <si>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</si>
  <si>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</si>
  <si>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</si>
  <si>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</si>
  <si>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</si>
  <si>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</si>
  <si>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</si>
  <si>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</si>
  <si>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</si>
  <si>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</si>
  <si>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</si>
  <si>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</si>
  <si>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</si>
  <si>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</si>
  <si>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</si>
  <si>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</si>
  <si>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</si>
  <si>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</si>
  <si>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</si>
  <si>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</si>
  <si>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</si>
  <si>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</si>
  <si>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</si>
  <si>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</si>
  <si>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</si>
  <si>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</si>
  <si>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</si>
  <si>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</si>
  <si>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</si>
  <si>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</si>
  <si>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</si>
  <si>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</si>
  <si>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</si>
  <si>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</si>
  <si>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</si>
  <si>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</si>
  <si>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</si>
  <si>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</si>
  <si>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</si>
  <si>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</si>
  <si>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</si>
  <si>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</si>
  <si>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</si>
  <si>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</si>
  <si>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</si>
  <si>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</si>
  <si>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</si>
  <si>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</si>
  <si>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</si>
  <si>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</si>
  <si>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</si>
  <si>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</si>
  <si>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</si>
  <si>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</si>
  <si>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</si>
  <si>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</si>
  <si>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</si>
  <si>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</si>
  <si>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</si>
  <si>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</si>
  <si>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</si>
  <si>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</si>
  <si>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</si>
  <si>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</si>
  <si>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</si>
  <si>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</si>
  <si>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</si>
  <si>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</si>
  <si>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</si>
  <si>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</si>
  <si>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</si>
  <si>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</si>
  <si>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</si>
  <si>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</si>
  <si>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</si>
  <si>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</si>
  <si>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</si>
  <si>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</si>
  <si>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</si>
  <si>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</si>
  <si>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</si>
  <si>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</si>
  <si>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</si>
  <si>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</si>
  <si>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</si>
  <si>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</si>
  <si>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</si>
  <si>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</si>
  <si>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</si>
  <si>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</si>
  <si>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</si>
  <si>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</si>
  <si>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</si>
  <si>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</si>
  <si>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</si>
  <si>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</si>
  <si>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</si>
  <si>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</si>
  <si>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</si>
  <si>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</si>
  <si>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</si>
  <si>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</si>
  <si>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</si>
  <si>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</si>
  <si>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</si>
  <si>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</si>
  <si>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</si>
  <si>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</si>
  <si>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</si>
  <si>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</si>
  <si>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</si>
  <si>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</si>
  <si>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</si>
  <si>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</si>
  <si>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</si>
  <si>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</si>
  <si>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</si>
  <si>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</si>
  <si>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</si>
  <si>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</si>
  <si>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</si>
  <si>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</si>
  <si>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</si>
  <si>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</si>
  <si>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</si>
  <si>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</si>
  <si>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</si>
  <si>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</si>
  <si>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</si>
  <si>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</si>
  <si>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</si>
  <si>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</si>
  <si>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</si>
  <si>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</si>
  <si>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</si>
  <si>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</si>
  <si>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</si>
  <si>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</si>
  <si>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</si>
  <si>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</si>
  <si>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</si>
  <si>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</si>
  <si>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</si>
  <si>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</si>
  <si>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</si>
  <si>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</si>
  <si>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</si>
  <si>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</si>
  <si>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</si>
  <si>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</si>
  <si>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</si>
  <si>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</si>
  <si>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</si>
  <si>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</si>
  <si>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</si>
  <si>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</si>
  <si>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</si>
  <si>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</si>
  <si>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</si>
  <si>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</si>
  <si>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</si>
  <si>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</si>
  <si>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</si>
  <si>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</si>
  <si>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</si>
  <si>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</si>
  <si>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</si>
  <si>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</si>
  <si>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</si>
  <si>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</si>
  <si>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</si>
  <si>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</si>
  <si>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</si>
  <si>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</si>
  <si>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</si>
  <si>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</si>
  <si>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</si>
  <si>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</si>
  <si>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</si>
  <si>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</si>
  <si>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</si>
  <si>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</si>
  <si>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</si>
  <si>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</si>
  <si>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</si>
  <si>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</si>
  <si>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</si>
  <si>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</si>
  <si>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</si>
  <si>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</si>
  <si>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</si>
  <si>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</si>
  <si>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</si>
  <si>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</si>
  <si>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</si>
  <si>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</si>
  <si>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</si>
  <si>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</si>
  <si>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</si>
  <si>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</si>
  <si>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</si>
  <si>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</si>
  <si>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</si>
  <si>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</si>
  <si>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</si>
  <si>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</si>
  <si>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</si>
  <si>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</si>
  <si>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</si>
  <si>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</si>
  <si>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</si>
  <si>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</si>
  <si>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</si>
  <si>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</si>
  <si>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</si>
  <si>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</si>
  <si>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</si>
  <si>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</si>
  <si>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</si>
  <si>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</si>
  <si>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</si>
  <si>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</si>
  <si>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</si>
  <si>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</si>
  <si>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</si>
  <si>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</si>
  <si>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</si>
  <si>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</si>
  <si>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</si>
  <si>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</si>
  <si>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</si>
  <si>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</si>
  <si>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</si>
  <si>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</si>
  <si>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</si>
  <si>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</si>
  <si>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</si>
  <si>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</si>
  <si>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</si>
  <si>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</si>
  <si>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</si>
  <si>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</si>
  <si>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</si>
  <si>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</si>
  <si>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</si>
  <si>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</si>
  <si>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</si>
  <si>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</si>
  <si>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</si>
  <si>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</si>
  <si>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</si>
  <si>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</si>
  <si>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</si>
  <si>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</si>
  <si>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</si>
  <si>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</si>
  <si>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</si>
  <si>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</si>
  <si>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</si>
  <si>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</si>
  <si>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</si>
  <si>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</si>
  <si>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</si>
  <si>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</si>
  <si>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</si>
  <si>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</si>
  <si>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</si>
  <si>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</si>
  <si>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</si>
  <si>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</si>
  <si>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</si>
  <si>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</si>
  <si>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</si>
  <si>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</si>
  <si>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</si>
  <si>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</si>
  <si>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</si>
  <si>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</si>
  <si>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</si>
  <si>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</si>
  <si>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</si>
  <si>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</si>
  <si>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</si>
  <si>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</si>
  <si>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</si>
  <si>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</si>
  <si>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</si>
  <si>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</si>
  <si>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</si>
  <si>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</si>
  <si>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</si>
  <si>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</si>
  <si>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</si>
  <si>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</si>
  <si>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</si>
  <si>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</si>
  <si>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</si>
  <si>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</si>
  <si>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</si>
  <si>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</si>
  <si>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</si>
  <si>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</si>
  <si>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</si>
  <si>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</si>
  <si>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</si>
  <si>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</si>
  <si>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</si>
  <si>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</si>
  <si>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</si>
  <si>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</si>
  <si>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</si>
  <si>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</si>
  <si>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</si>
  <si>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</si>
  <si>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</si>
  <si>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</si>
  <si>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</si>
  <si>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</si>
  <si>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</si>
  <si>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</si>
  <si>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</si>
  <si>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</si>
  <si>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</si>
  <si>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</si>
  <si>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</si>
  <si>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</si>
  <si>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</si>
  <si>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</si>
  <si>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</si>
  <si>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</si>
  <si>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</si>
  <si>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</si>
  <si>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</si>
  <si>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</si>
  <si>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</si>
  <si>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</si>
  <si>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</si>
  <si>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</si>
  <si>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</si>
  <si>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</si>
  <si>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</si>
  <si>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</si>
  <si>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</si>
  <si>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</si>
  <si>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</si>
  <si>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</si>
  <si>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</si>
  <si>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</si>
  <si>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</si>
  <si>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</si>
  <si>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</si>
  <si>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</si>
  <si>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</si>
  <si>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</si>
  <si>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</si>
  <si>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</si>
  <si>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</si>
  <si>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</si>
  <si>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</si>
  <si>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</si>
  <si>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</si>
  <si>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</si>
  <si>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</si>
  <si>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</si>
  <si>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</si>
  <si>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</si>
  <si>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</si>
  <si>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</si>
  <si>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</si>
  <si>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</si>
  <si>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</si>
  <si>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</si>
  <si>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</si>
  <si>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</si>
  <si>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</si>
  <si>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</si>
  <si>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</si>
  <si>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</si>
  <si>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</si>
  <si>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</si>
  <si>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</si>
  <si>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</si>
  <si>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</si>
  <si>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</si>
  <si>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</si>
  <si>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</si>
  <si>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</si>
  <si>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</si>
  <si>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</si>
  <si>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</si>
  <si>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</si>
  <si>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</si>
  <si>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</si>
  <si>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</si>
  <si>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</si>
  <si>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</si>
  <si>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</si>
  <si>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</si>
  <si>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</si>
  <si>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</si>
  <si>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</si>
  <si>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</si>
  <si>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</si>
  <si>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</si>
  <si>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</si>
  <si>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</si>
  <si>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</si>
  <si>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</si>
  <si>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</si>
  <si>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</si>
  <si>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</si>
  <si>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</si>
  <si>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</si>
  <si>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</si>
  <si>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</si>
  <si>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</si>
  <si>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</si>
  <si>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</si>
  <si>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</si>
  <si>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</si>
  <si>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</si>
  <si>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</si>
  <si>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</si>
  <si>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</si>
  <si>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</si>
  <si>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</si>
  <si>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</si>
  <si>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</si>
  <si>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</si>
  <si>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</si>
  <si>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</si>
  <si>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</si>
  <si>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</si>
  <si>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</si>
  <si>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</si>
  <si>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</si>
  <si>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</si>
  <si>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</si>
  <si>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</si>
  <si>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</si>
  <si>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</si>
  <si>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</si>
  <si>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</si>
  <si>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</si>
  <si>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</si>
  <si>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</si>
  <si>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</si>
  <si>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</si>
  <si>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</si>
  <si>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</si>
  <si>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</si>
  <si>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</si>
  <si>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</si>
  <si>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</si>
  <si>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</si>
  <si>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</si>
  <si>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</si>
  <si>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</si>
  <si>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</si>
  <si>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</si>
  <si>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</si>
  <si>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</si>
  <si>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</si>
  <si>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</si>
  <si>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</si>
  <si>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</si>
  <si>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</si>
  <si>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</si>
  <si>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</si>
  <si>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</si>
  <si>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</si>
  <si>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</si>
  <si>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</si>
  <si>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</si>
  <si>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</si>
  <si>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</si>
  <si>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</si>
  <si>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</si>
  <si>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</si>
  <si>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</si>
  <si>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</si>
  <si>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</si>
  <si>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</si>
  <si>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</si>
  <si>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</si>
  <si>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</si>
  <si>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</si>
  <si>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</si>
  <si>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</si>
  <si>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</si>
  <si>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</si>
  <si>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</si>
  <si>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</si>
  <si>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</si>
  <si>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</si>
  <si>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</si>
  <si>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</si>
  <si>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</si>
  <si>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</si>
  <si>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</si>
  <si>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</si>
  <si>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</si>
  <si>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</si>
  <si>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</si>
  <si>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</si>
  <si>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</si>
  <si>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</si>
  <si>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</si>
  <si>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</si>
  <si>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</si>
  <si>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</si>
  <si>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</si>
  <si>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</si>
  <si>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</si>
  <si>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</si>
  <si>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</si>
  <si>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</si>
  <si>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</si>
  <si>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</si>
  <si>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</si>
  <si>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</si>
  <si>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</si>
  <si>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</si>
  <si>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</si>
  <si>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</si>
  <si>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</si>
  <si>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</si>
  <si>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</si>
  <si>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</si>
  <si>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</si>
  <si>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</si>
  <si>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</si>
  <si>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</si>
  <si>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</si>
  <si>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</si>
  <si>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</si>
  <si>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</si>
  <si>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</si>
  <si>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</si>
  <si>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</si>
  <si>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</si>
  <si>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</si>
  <si>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</si>
  <si>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</si>
  <si>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</si>
  <si>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</si>
  <si>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</si>
  <si>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</si>
  <si>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</si>
  <si>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</si>
  <si>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</si>
  <si>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</si>
  <si>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</si>
  <si>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</si>
  <si>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</si>
  <si>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</si>
  <si>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</si>
  <si>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</si>
  <si>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</si>
  <si>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</si>
  <si>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</si>
  <si>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</si>
  <si>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</si>
  <si>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</si>
  <si>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</si>
  <si>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</si>
  <si>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</si>
  <si>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</si>
  <si>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</si>
  <si>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</si>
  <si>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</si>
  <si>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</si>
  <si>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</si>
  <si>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</si>
  <si>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</si>
  <si>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</si>
  <si>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</si>
  <si>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</si>
  <si>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</si>
  <si>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</si>
  <si>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</si>
  <si>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</si>
  <si>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</si>
  <si>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</si>
  <si>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</si>
  <si>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</si>
  <si>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</si>
  <si>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</si>
  <si>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</si>
  <si>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</si>
  <si>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</si>
  <si>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</si>
  <si>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</si>
  <si>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</si>
  <si>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</si>
  <si>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</si>
  <si>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</si>
  <si>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</si>
  <si>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</si>
  <si>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</si>
  <si>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</si>
  <si>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</si>
  <si>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</si>
  <si>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</si>
  <si>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</si>
  <si>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</si>
  <si>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</si>
  <si>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</si>
  <si>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</si>
  <si>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</si>
  <si>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</si>
  <si>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</si>
  <si>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</si>
  <si>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</si>
  <si>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</si>
  <si>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</si>
  <si>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</si>
  <si>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</si>
  <si>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</si>
  <si>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</si>
  <si>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</si>
  <si>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</si>
  <si>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</si>
  <si>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</si>
  <si>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</si>
  <si>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</si>
  <si>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</si>
  <si>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</si>
  <si>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</si>
  <si>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</si>
  <si>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</si>
  <si>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</si>
  <si>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</si>
  <si>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</si>
  <si>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</si>
  <si>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</si>
  <si>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</si>
  <si>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</si>
  <si>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</si>
  <si>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</si>
  <si>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</si>
  <si>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</si>
  <si>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</si>
  <si>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</si>
  <si>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</si>
  <si>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</si>
  <si>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</si>
  <si>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</si>
  <si>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</si>
  <si>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</si>
  <si>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</si>
  <si>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</si>
  <si>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</si>
  <si>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</si>
  <si>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</si>
  <si>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</si>
  <si>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</si>
  <si>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</si>
  <si>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</si>
  <si>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</si>
  <si>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</si>
  <si>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</si>
  <si>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</si>
  <si>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</si>
  <si>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</si>
  <si>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</si>
  <si>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</si>
  <si>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</si>
  <si>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</si>
  <si>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</si>
  <si>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</si>
  <si>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</si>
  <si>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</si>
  <si>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</si>
  <si>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</si>
  <si>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</si>
  <si>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</si>
  <si>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</si>
  <si>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</si>
  <si>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</si>
  <si>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</si>
  <si>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</si>
  <si>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</si>
  <si>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</si>
  <si>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</si>
  <si>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</si>
  <si>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</si>
  <si>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</si>
  <si>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</si>
  <si>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</si>
  <si>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</si>
  <si>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</si>
  <si>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</si>
  <si>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</si>
  <si>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</si>
  <si>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</si>
  <si>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</si>
  <si>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</si>
  <si>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</si>
  <si>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</si>
  <si>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</si>
  <si>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</si>
  <si>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</si>
  <si>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</si>
  <si>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</si>
  <si>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</si>
  <si>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</si>
  <si>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</si>
  <si>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</si>
  <si>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</si>
  <si>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</si>
  <si>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</si>
  <si>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</si>
  <si>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</si>
  <si>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</si>
  <si>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</si>
  <si>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</si>
  <si>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</si>
  <si>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</si>
  <si>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</si>
  <si>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</si>
  <si>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</si>
  <si>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</si>
  <si>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</si>
  <si>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</si>
  <si>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</si>
  <si>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</si>
  <si>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</si>
  <si>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</si>
  <si>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</si>
  <si>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</si>
  <si>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</si>
  <si>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</si>
  <si>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</si>
  <si>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</si>
  <si>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</si>
  <si>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</si>
  <si>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</si>
  <si>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</si>
  <si>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</si>
  <si>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</si>
  <si>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</si>
  <si>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</si>
  <si>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</si>
  <si>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</si>
  <si>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</si>
  <si>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</si>
  <si>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</si>
  <si>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</si>
  <si>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</si>
  <si>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</si>
  <si>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</si>
  <si>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</si>
  <si>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</si>
  <si>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</si>
  <si>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</si>
  <si>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</si>
  <si>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</si>
  <si>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</si>
  <si>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</si>
  <si>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</si>
  <si>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</si>
  <si>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</si>
  <si>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</si>
  <si>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</si>
  <si>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</si>
  <si>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</si>
  <si>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</si>
  <si>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</si>
  <si>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</si>
  <si>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</si>
  <si>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</si>
  <si>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</si>
  <si>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</si>
  <si>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</si>
  <si>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</si>
  <si>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</si>
  <si>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</si>
  <si>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</si>
  <si>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</si>
  <si>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</si>
  <si>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</si>
  <si>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</si>
  <si>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</si>
  <si>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</si>
  <si>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</si>
  <si>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</si>
  <si>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</si>
  <si>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</si>
  <si>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</si>
  <si>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</si>
  <si>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</si>
  <si>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</si>
  <si>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</si>
  <si>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</si>
  <si>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</si>
  <si>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</si>
  <si>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</si>
  <si>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</si>
  <si>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</si>
  <si>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</si>
  <si>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</si>
  <si>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</si>
  <si>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</si>
  <si>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</si>
  <si>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</si>
  <si>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</si>
  <si>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</si>
  <si>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</si>
  <si>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</si>
  <si>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</si>
  <si>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</si>
  <si>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</si>
  <si>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</si>
  <si>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</si>
  <si>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</si>
  <si>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</si>
  <si>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</si>
  <si>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</si>
  <si>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</si>
  <si>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</si>
  <si>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</si>
  <si>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</si>
  <si>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</si>
  <si>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</si>
  <si>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</si>
  <si>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</si>
  <si>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</si>
  <si>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</si>
  <si>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</si>
  <si>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</si>
  <si>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</si>
  <si>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</si>
  <si>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</si>
  <si>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</si>
  <si>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</si>
  <si>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</si>
  <si>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</si>
  <si>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</si>
  <si>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</si>
  <si>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</si>
  <si>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</si>
  <si>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</si>
  <si>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</si>
  <si>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</si>
  <si>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</si>
  <si>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</si>
  <si>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</si>
  <si>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</si>
  <si>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</si>
  <si>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</si>
  <si>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</si>
  <si>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</si>
  <si>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</si>
  <si>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</si>
  <si>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</si>
  <si>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</si>
  <si>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</si>
  <si>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</si>
  <si>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</si>
  <si>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</si>
  <si>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</si>
  <si>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</si>
  <si>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</si>
  <si>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</si>
  <si>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</si>
  <si>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</si>
  <si>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</si>
  <si>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</si>
  <si>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</si>
  <si>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</si>
  <si>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</si>
  <si>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</si>
  <si>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</si>
  <si>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</si>
  <si>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</si>
  <si>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</si>
  <si>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</si>
  <si>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</si>
  <si>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</si>
  <si>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</si>
  <si>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</si>
  <si>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</si>
  <si>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</si>
  <si>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</si>
  <si>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</si>
  <si>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</si>
  <si>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</si>
  <si>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</si>
  <si>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</si>
  <si>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</si>
  <si>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</si>
  <si>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</si>
  <si>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</si>
  <si>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</si>
  <si>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</si>
  <si>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</si>
  <si>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</si>
  <si>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</si>
  <si>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</si>
  <si>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</si>
  <si>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</si>
  <si>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</si>
  <si>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</si>
  <si>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</si>
  <si>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</si>
  <si>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</si>
  <si>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</si>
  <si>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</si>
  <si>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</si>
  <si>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</si>
  <si>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</si>
  <si>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</si>
  <si>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</si>
  <si>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</si>
  <si>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</si>
  <si>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</si>
  <si>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</si>
  <si>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</si>
  <si>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</si>
  <si>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</si>
  <si>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</si>
  <si>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</si>
  <si>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</si>
  <si>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</si>
  <si>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</si>
  <si>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</si>
  <si>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</si>
  <si>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</si>
  <si>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</si>
  <si>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</si>
  <si>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</si>
  <si>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</si>
  <si>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</si>
  <si>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</si>
  <si>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</si>
  <si>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</si>
  <si>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</si>
  <si>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</si>
  <si>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</si>
  <si>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</si>
  <si>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</si>
  <si>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</si>
  <si>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</si>
  <si>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</si>
  <si>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</si>
  <si>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</si>
  <si>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</si>
  <si>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</si>
  <si>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</si>
  <si>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</si>
  <si>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</si>
  <si>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</si>
  <si>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</si>
  <si>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</si>
  <si>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</si>
  <si>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</si>
  <si>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</si>
  <si>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</si>
  <si>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</si>
  <si>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</si>
  <si>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</si>
  <si>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</si>
  <si>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</si>
  <si>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</si>
  <si>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</si>
  <si>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</si>
  <si>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</si>
  <si>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</si>
  <si>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</si>
  <si>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</si>
  <si>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</si>
  <si>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</si>
  <si>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</si>
  <si>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</si>
  <si>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</si>
  <si>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</si>
  <si>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</si>
  <si>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</si>
  <si>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</si>
  <si>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</si>
  <si>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</si>
  <si>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</si>
  <si>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</si>
  <si>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</si>
  <si>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</si>
  <si>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</si>
  <si>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</si>
  <si>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</si>
  <si>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</si>
  <si>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</si>
  <si>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</si>
  <si>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</si>
  <si>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</si>
  <si>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</si>
  <si>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</si>
  <si>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</si>
  <si>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</si>
  <si>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</si>
  <si>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</si>
  <si>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</si>
  <si>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</si>
  <si>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</si>
  <si>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</si>
  <si>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</si>
  <si>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</si>
  <si>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</si>
  <si>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</si>
  <si>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</si>
  <si>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</si>
  <si>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</si>
  <si>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</si>
  <si>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</si>
  <si>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</si>
  <si>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</si>
  <si>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</si>
  <si>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</si>
  <si>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</si>
  <si>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</si>
  <si>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</si>
  <si>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</si>
  <si>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</si>
  <si>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</si>
  <si>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</si>
  <si>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</si>
  <si>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</si>
  <si>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</si>
  <si>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</si>
  <si>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</si>
  <si>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</si>
  <si>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</si>
  <si>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</si>
  <si>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</si>
  <si>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</si>
  <si>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</si>
  <si>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</si>
  <si>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</si>
  <si>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</si>
  <si>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</si>
  <si>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</si>
  <si>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</si>
  <si>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</si>
  <si>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</si>
  <si>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</si>
  <si>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</si>
  <si>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</si>
  <si>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</si>
  <si>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</si>
  <si>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</si>
  <si>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</si>
  <si>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</si>
  <si>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</si>
  <si>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</si>
  <si>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</si>
  <si>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</si>
  <si>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</si>
  <si>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</si>
  <si>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</si>
  <si>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</si>
  <si>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</si>
  <si>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</si>
  <si>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</si>
  <si>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</si>
  <si>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</si>
  <si>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</si>
  <si>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</si>
  <si>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</si>
  <si>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</si>
  <si>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</si>
  <si>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</si>
  <si>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</si>
  <si>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</si>
  <si>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</si>
  <si>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</si>
  <si>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</si>
  <si>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</si>
  <si>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</si>
  <si>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</si>
  <si>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</si>
  <si>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</si>
  <si>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</si>
  <si>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</si>
  <si>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</si>
  <si>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</si>
  <si>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</si>
  <si>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</si>
  <si>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</si>
  <si>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</si>
  <si>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</si>
  <si>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</si>
  <si>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</si>
  <si>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</si>
  <si>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</si>
  <si>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</si>
  <si>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</si>
  <si>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</si>
  <si>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</si>
  <si>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</si>
  <si>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</si>
  <si>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</si>
  <si>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</si>
  <si>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</si>
  <si>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</si>
  <si>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</si>
  <si>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</si>
  <si>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</si>
  <si>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</si>
  <si>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</si>
  <si>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</si>
  <si>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</si>
  <si>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</si>
  <si>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</si>
  <si>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</si>
  <si>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</si>
  <si>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</si>
  <si>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</si>
  <si>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</si>
  <si>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</si>
  <si>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</si>
  <si>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</si>
  <si>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</si>
  <si>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</si>
  <si>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</si>
  <si>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</si>
  <si>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</si>
  <si>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</si>
  <si>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</si>
  <si>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</si>
  <si>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</si>
  <si>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</si>
  <si>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</si>
  <si>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</si>
  <si>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</si>
  <si>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</si>
  <si>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</si>
  <si>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</si>
  <si>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</si>
  <si>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</si>
  <si>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</si>
  <si>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</si>
  <si>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</si>
  <si>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</si>
  <si>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</si>
  <si>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</si>
  <si>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</si>
  <si>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</si>
  <si>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</si>
  <si>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</si>
  <si>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</si>
  <si>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</si>
  <si>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</si>
  <si>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</si>
  <si>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</si>
  <si>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</si>
  <si>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</si>
  <si>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</si>
  <si>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</si>
  <si>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</si>
  <si>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</si>
  <si>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</si>
  <si>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</si>
  <si>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</si>
  <si>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</si>
  <si>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</si>
  <si>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</si>
  <si>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</si>
  <si>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</si>
  <si>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</si>
  <si>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</si>
  <si>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</si>
  <si>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</si>
  <si>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</si>
  <si>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</si>
  <si>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</si>
  <si>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</si>
  <si>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</si>
  <si>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</si>
  <si>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</si>
  <si>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</si>
  <si>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</si>
  <si>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</si>
  <si>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</si>
  <si>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</si>
  <si>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</si>
  <si>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</si>
  <si>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</si>
  <si>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</si>
  <si>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</si>
  <si>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</si>
  <si>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</si>
  <si>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</si>
  <si>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</si>
  <si>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</si>
  <si>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</si>
  <si>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</si>
  <si>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</si>
  <si>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</si>
  <si>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</si>
  <si>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</si>
  <si>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</si>
  <si>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</si>
  <si>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</si>
  <si>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</si>
  <si>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</si>
  <si>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</si>
  <si>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</si>
  <si>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</si>
  <si>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</si>
  <si>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</si>
  <si>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</si>
  <si>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</si>
  <si>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</si>
  <si>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</si>
  <si>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</si>
  <si>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</si>
  <si>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</si>
  <si>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</si>
  <si>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</si>
  <si>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</si>
  <si>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</si>
  <si>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</si>
  <si>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</si>
  <si>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</si>
  <si>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</si>
  <si>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</si>
  <si>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</si>
  <si>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</si>
  <si>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</si>
  <si>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</si>
  <si>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</si>
  <si>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</si>
  <si>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</si>
  <si>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</si>
  <si>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</si>
  <si>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</si>
  <si>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</si>
  <si>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</si>
  <si>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</si>
  <si>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</si>
  <si>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</si>
  <si>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</si>
  <si>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</si>
  <si>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</si>
  <si>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</si>
  <si>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</si>
  <si>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</si>
  <si>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</si>
  <si>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</si>
  <si>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</si>
  <si>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</si>
  <si>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</si>
  <si>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</si>
  <si>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</si>
  <si>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</si>
  <si>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</si>
  <si>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</si>
  <si>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</si>
  <si>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</si>
  <si>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</si>
  <si>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</si>
  <si>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</si>
  <si>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</si>
  <si>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</si>
  <si>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</si>
  <si>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</si>
  <si>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</si>
  <si>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</si>
  <si>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</si>
  <si>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</si>
  <si>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</si>
  <si>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</si>
  <si>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</si>
  <si>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</si>
  <si>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</si>
  <si>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</si>
  <si>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</si>
  <si>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</si>
  <si>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</si>
  <si>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</si>
  <si>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</si>
  <si>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</si>
  <si>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</si>
  <si>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</si>
  <si>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</si>
  <si>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</si>
  <si>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</si>
  <si>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</si>
  <si>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</si>
  <si>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</si>
  <si>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</si>
  <si>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</si>
  <si>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</si>
  <si>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</si>
  <si>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</si>
  <si>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</si>
  <si>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</si>
  <si>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</si>
  <si>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</si>
  <si>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</si>
  <si>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</si>
  <si>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</si>
  <si>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</si>
  <si>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</si>
  <si>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</si>
  <si>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</si>
  <si>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</si>
  <si>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</si>
  <si>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</si>
  <si>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</si>
  <si>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</si>
  <si>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</si>
  <si>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</si>
  <si>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</si>
  <si>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</si>
  <si>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</si>
  <si>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</si>
  <si>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</si>
  <si>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</si>
  <si>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</si>
  <si>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</si>
  <si>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</si>
  <si>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</si>
  <si>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</si>
  <si>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</si>
  <si>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</si>
  <si>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</si>
  <si>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</si>
  <si>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</si>
  <si>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</si>
  <si>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</si>
  <si>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</si>
  <si>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</si>
  <si>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</si>
  <si>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</si>
  <si>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</si>
  <si>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</si>
  <si>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</si>
  <si>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</si>
  <si>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</si>
  <si>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</si>
  <si>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</si>
  <si>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</si>
  <si>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</si>
  <si>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</si>
  <si>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</si>
  <si>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</si>
  <si>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</si>
  <si>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</si>
  <si>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</si>
  <si>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</si>
  <si>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</si>
  <si>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</si>
  <si>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</si>
  <si>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</si>
  <si>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</si>
  <si>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</si>
  <si>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</si>
  <si>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</si>
  <si>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</si>
  <si>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</si>
  <si>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</si>
  <si>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</si>
  <si>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</si>
  <si>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</si>
  <si>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</si>
  <si>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</si>
  <si>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</si>
  <si>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</si>
  <si>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</si>
  <si>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</si>
  <si>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</si>
  <si>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</si>
  <si>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</si>
  <si>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</si>
  <si>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</si>
  <si>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</si>
  <si>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</si>
  <si>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</si>
  <si>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</si>
  <si>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</si>
  <si>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</si>
  <si>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</si>
  <si>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</si>
  <si>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</si>
  <si>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</si>
  <si>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</si>
  <si>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</si>
  <si>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</si>
  <si>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</si>
  <si>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</si>
  <si>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</si>
  <si>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</si>
  <si>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</si>
  <si>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</si>
  <si>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</si>
  <si>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</si>
  <si>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</si>
  <si>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</si>
  <si>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</si>
  <si>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</si>
  <si>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</si>
  <si>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</si>
  <si>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</si>
  <si>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</si>
  <si>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</si>
  <si>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</si>
  <si>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</si>
  <si>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</si>
  <si>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</si>
  <si>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</si>
  <si>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</si>
  <si>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</si>
  <si>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</si>
  <si>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</si>
  <si>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</si>
  <si>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</si>
  <si>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</si>
  <si>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</si>
  <si>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</si>
  <si>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</si>
  <si>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</si>
  <si>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</si>
  <si>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</si>
  <si>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</si>
  <si>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</si>
  <si>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</si>
  <si>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</si>
  <si>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</si>
  <si>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</si>
  <si>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</si>
  <si>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</si>
  <si>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</si>
  <si>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</si>
  <si>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</si>
  <si>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</si>
  <si>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</si>
  <si>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</si>
  <si>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</si>
  <si>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</si>
  <si>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</si>
  <si>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</si>
  <si>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</si>
  <si>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</si>
  <si>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</si>
  <si>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</si>
  <si>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</si>
  <si>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</si>
  <si>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</si>
  <si>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</si>
  <si>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</si>
  <si>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</si>
  <si>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</si>
  <si>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</si>
  <si>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</si>
  <si>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</si>
  <si>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</si>
  <si>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</si>
  <si>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</si>
  <si>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</si>
  <si>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</si>
  <si>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</si>
  <si>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</si>
  <si>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</si>
  <si>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</si>
  <si>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</si>
  <si>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</si>
  <si>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</si>
  <si>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</si>
  <si>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</si>
  <si>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</si>
  <si>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</si>
  <si>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</si>
  <si>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</si>
  <si>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</si>
  <si>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</si>
  <si>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</si>
  <si>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</si>
  <si>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</si>
  <si>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</si>
  <si>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</si>
  <si>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</si>
  <si>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</si>
  <si>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</si>
  <si>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</si>
  <si>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</si>
  <si>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</si>
  <si>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</si>
  <si>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</si>
  <si>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</si>
  <si>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</si>
  <si>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</si>
  <si>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</si>
  <si>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</si>
  <si>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</si>
  <si>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</si>
  <si>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</si>
  <si>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</si>
  <si>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</si>
  <si>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</si>
  <si>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</si>
  <si>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</si>
  <si>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</si>
  <si>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</si>
  <si>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</si>
  <si>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</si>
  <si>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</si>
  <si>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</si>
  <si>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</si>
  <si>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</si>
  <si>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</si>
  <si>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</si>
  <si>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</si>
  <si>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</si>
  <si>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</si>
  <si>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</si>
  <si>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</si>
  <si>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</si>
  <si>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</si>
  <si>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</si>
  <si>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</si>
  <si>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</si>
  <si>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</si>
  <si>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</si>
  <si>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</si>
  <si>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</si>
  <si>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</si>
  <si>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</si>
  <si>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</si>
  <si>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</si>
  <si>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</si>
  <si>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</si>
  <si>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</si>
  <si>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</si>
  <si>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</si>
  <si>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</si>
  <si>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</si>
  <si>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</si>
  <si>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</si>
  <si>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</si>
  <si>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</si>
  <si>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</si>
  <si>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</si>
  <si>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</si>
  <si>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</si>
  <si>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</si>
  <si>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</si>
  <si>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</si>
  <si>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</si>
  <si>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</si>
  <si>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</si>
  <si>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</si>
  <si>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</si>
  <si>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</si>
  <si>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</si>
  <si>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</si>
  <si>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</si>
  <si>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</si>
  <si>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</si>
  <si>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</si>
  <si>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</si>
  <si>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</si>
  <si>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</si>
  <si>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</si>
  <si>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</si>
  <si>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</si>
  <si>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</si>
  <si>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</si>
  <si>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</si>
  <si>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</si>
  <si>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</si>
  <si>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</si>
  <si>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</si>
  <si>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</si>
  <si>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</si>
  <si>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</si>
  <si>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</si>
  <si>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</si>
  <si>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</si>
  <si>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</si>
  <si>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</si>
  <si>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</si>
  <si>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</si>
  <si>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</si>
  <si>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</si>
  <si>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</si>
  <si>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</si>
  <si>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</si>
  <si>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</si>
  <si>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</si>
  <si>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</si>
  <si>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</si>
  <si>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</si>
  <si>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</si>
  <si>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</si>
  <si>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</si>
  <si>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</si>
  <si>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</si>
  <si>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</si>
  <si>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</si>
  <si>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</si>
  <si>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</si>
  <si>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</si>
  <si>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</si>
  <si>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</si>
  <si>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</si>
  <si>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</si>
  <si>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</si>
  <si>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</si>
  <si>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</si>
  <si>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</si>
  <si>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</si>
  <si>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</si>
  <si>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</si>
  <si>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</si>
  <si>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</si>
  <si>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</si>
  <si>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</si>
  <si>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</si>
  <si>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</si>
  <si>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</si>
  <si>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</si>
  <si>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</si>
  <si>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</si>
  <si>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</si>
  <si>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</si>
  <si>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</si>
  <si>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</si>
  <si>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</si>
  <si>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</si>
  <si>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</si>
  <si>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</si>
  <si>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</si>
  <si>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</si>
  <si>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</si>
  <si>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</si>
  <si>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</si>
  <si>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</si>
  <si>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</si>
  <si>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</si>
  <si>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</si>
  <si>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</si>
  <si>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</si>
  <si>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</si>
  <si>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</si>
  <si>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</si>
  <si>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</si>
  <si>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</si>
  <si>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</si>
  <si>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</si>
  <si>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</si>
  <si>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</si>
  <si>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</si>
  <si>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</si>
  <si>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</si>
  <si>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</si>
  <si>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</si>
  <si>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</si>
  <si>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</si>
  <si>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</si>
  <si>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</si>
  <si>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</si>
  <si>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</si>
  <si>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</si>
  <si>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</si>
  <si>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</si>
  <si>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</si>
  <si>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</si>
  <si>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</si>
  <si>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</si>
  <si>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</si>
  <si>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</si>
  <si>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</si>
  <si>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</si>
  <si>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</si>
  <si>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</si>
  <si>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</si>
  <si>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</si>
  <si>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</si>
  <si>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</si>
  <si>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</si>
  <si>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</si>
  <si>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</si>
  <si>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</si>
  <si>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</si>
  <si>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</si>
  <si>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</si>
  <si>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</si>
  <si>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</si>
  <si>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</si>
  <si>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</si>
  <si>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</si>
  <si>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</si>
  <si>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</si>
  <si>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</si>
  <si>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</si>
  <si>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</si>
  <si>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</si>
  <si>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</si>
  <si>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</si>
  <si>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</si>
  <si>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</si>
  <si>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</si>
  <si>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</si>
  <si>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</si>
  <si>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</si>
  <si>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</si>
  <si>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</si>
  <si>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</si>
  <si>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</si>
  <si>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</si>
  <si>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</si>
  <si>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</si>
  <si>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</si>
  <si>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</si>
  <si>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</si>
  <si>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</si>
  <si>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</si>
  <si>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</si>
  <si>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</si>
  <si>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</si>
  <si>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</si>
  <si>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</si>
  <si>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</si>
  <si>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</si>
  <si>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</si>
  <si>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</si>
  <si>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</si>
  <si>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</si>
  <si>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</si>
  <si>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</si>
  <si>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</si>
  <si>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</si>
  <si>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</si>
  <si>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</si>
  <si>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</si>
  <si>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</si>
  <si>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</si>
  <si>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</si>
  <si>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</si>
  <si>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</si>
  <si>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</si>
  <si>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</si>
  <si>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</si>
  <si>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</si>
  <si>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</si>
  <si>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</si>
  <si>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</si>
  <si>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</si>
  <si>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</si>
  <si>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</si>
  <si>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</si>
  <si>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</si>
  <si>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</si>
  <si>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</si>
  <si>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</si>
  <si>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</si>
  <si>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</si>
  <si>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</si>
  <si>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</si>
  <si>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</si>
  <si>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</si>
  <si>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</si>
  <si>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</si>
  <si>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</si>
  <si>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</si>
  <si>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</si>
  <si>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</si>
  <si>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</si>
  <si>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</si>
  <si>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</si>
  <si>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</si>
  <si>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</si>
  <si>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</si>
  <si>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</si>
  <si>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</si>
  <si>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</si>
  <si>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</si>
  <si>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</si>
  <si>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</si>
  <si>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</si>
  <si>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</si>
  <si>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</si>
  <si>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</si>
  <si>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</si>
  <si>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</si>
  <si>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</si>
  <si>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</si>
  <si>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</si>
  <si>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</si>
  <si>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</si>
  <si>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</si>
  <si>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</si>
  <si>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</si>
  <si>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</si>
  <si>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</si>
  <si>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</si>
  <si>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</si>
  <si>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</si>
  <si>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</si>
  <si>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</si>
  <si>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</si>
  <si>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</si>
  <si>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</si>
  <si>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</si>
  <si>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</si>
  <si>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</si>
  <si>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</si>
  <si>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</si>
  <si>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</si>
  <si>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</si>
  <si>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</si>
  <si>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</si>
  <si>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</si>
  <si>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</si>
  <si>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</si>
  <si>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</si>
  <si>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</si>
  <si>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</si>
  <si>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</si>
  <si>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</si>
  <si>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</si>
  <si>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</si>
  <si>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</si>
  <si>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</si>
  <si>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</si>
  <si>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</si>
  <si>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</si>
  <si>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</si>
  <si>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</si>
  <si>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</si>
  <si>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</si>
  <si>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</si>
  <si>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</si>
  <si>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</si>
  <si>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</si>
  <si>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</si>
  <si>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</si>
  <si>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</si>
  <si>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</si>
  <si>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</si>
  <si>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</si>
  <si>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</si>
  <si>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</si>
  <si>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</si>
  <si>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</si>
  <si>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</si>
  <si>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</si>
  <si>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</si>
  <si>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</si>
  <si>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</si>
  <si>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</si>
  <si>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</si>
  <si>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</si>
  <si>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</si>
  <si>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</si>
  <si>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</si>
  <si>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</si>
  <si>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</si>
  <si>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</si>
  <si>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</si>
  <si>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</si>
  <si>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</si>
  <si>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</si>
  <si>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</si>
  <si>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</si>
  <si>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</si>
  <si>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</si>
  <si>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</si>
  <si>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</si>
  <si>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</si>
  <si>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</si>
  <si>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</si>
  <si>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</si>
  <si>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</si>
  <si>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</si>
  <si>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</si>
  <si>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</si>
  <si>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</si>
  <si>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</si>
  <si>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</si>
  <si>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</si>
  <si>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</si>
  <si>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</si>
  <si>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</si>
  <si>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</si>
  <si>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</si>
  <si>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</si>
  <si>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</si>
  <si>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</si>
  <si>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</si>
  <si>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</si>
  <si>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</si>
  <si>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</si>
  <si>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</si>
  <si>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</si>
  <si>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</si>
  <si>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</si>
  <si>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</si>
  <si>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</si>
  <si>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</si>
  <si>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</si>
  <si>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</si>
  <si>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</si>
  <si>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</si>
  <si>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</si>
  <si>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</si>
  <si>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</si>
  <si>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</si>
  <si>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</si>
  <si>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</si>
  <si>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</si>
  <si>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</si>
  <si>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</si>
  <si>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</si>
  <si>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</si>
  <si>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</si>
  <si>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</si>
  <si>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</si>
  <si>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</si>
  <si>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</si>
  <si>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</si>
  <si>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</si>
  <si>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</si>
  <si>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</si>
  <si>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</si>
  <si>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</si>
  <si>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</si>
  <si>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</si>
  <si>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</si>
  <si>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</si>
  <si>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</si>
  <si>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</si>
  <si>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</si>
  <si>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</si>
  <si>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</si>
  <si>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</si>
  <si>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</si>
  <si>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</si>
  <si>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</si>
  <si>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</si>
  <si>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</si>
  <si>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</si>
  <si>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</si>
  <si>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</si>
  <si>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</si>
  <si>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</si>
  <si>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</si>
  <si>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</si>
  <si>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</si>
  <si>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</si>
  <si>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</si>
  <si>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</si>
  <si>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</si>
  <si>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</si>
  <si>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</si>
  <si>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</si>
  <si>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</si>
  <si>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</si>
  <si>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</si>
  <si>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</si>
  <si>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</si>
  <si>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</si>
  <si>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</si>
  <si>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</si>
  <si>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</si>
  <si>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</si>
  <si>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</si>
  <si>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</si>
  <si>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</si>
  <si>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</si>
  <si>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</si>
  <si>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</si>
  <si>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</si>
  <si>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</si>
  <si>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</si>
  <si>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</si>
  <si>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</si>
  <si>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</si>
  <si>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</si>
  <si>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</si>
  <si>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</si>
  <si>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</si>
  <si>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</si>
  <si>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</si>
  <si>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</si>
  <si>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</si>
  <si>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</si>
  <si>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</si>
  <si>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</si>
  <si>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</si>
  <si>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</si>
  <si>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</si>
  <si>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</si>
  <si>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</si>
  <si>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</si>
  <si>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</si>
  <si>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</si>
  <si>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</si>
  <si>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</si>
  <si>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</si>
  <si>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</si>
  <si>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</si>
  <si>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</si>
  <si>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</si>
  <si>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</si>
  <si>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</si>
  <si>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</si>
  <si>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</si>
  <si>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</si>
  <si>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</si>
  <si>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</si>
  <si>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</si>
  <si>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</si>
  <si>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</si>
  <si>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</si>
  <si>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</si>
  <si>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</si>
  <si>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</si>
  <si>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</si>
  <si>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</si>
  <si>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</si>
  <si>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</si>
  <si>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</si>
  <si>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</si>
  <si>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</si>
  <si>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</si>
  <si>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</si>
  <si>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</si>
  <si>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</si>
  <si>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</si>
  <si>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</si>
  <si>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</si>
  <si>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</si>
  <si>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</si>
  <si>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</si>
  <si>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</si>
  <si>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истории</t>
  </si>
  <si>
    <t>30.11.2020</t>
  </si>
  <si>
    <t>Перепечаев</t>
  </si>
  <si>
    <t>Марк</t>
  </si>
  <si>
    <t>Викторович</t>
  </si>
  <si>
    <t>Сапрунова</t>
  </si>
  <si>
    <t>Ангелина</t>
  </si>
  <si>
    <t>Алексеевна</t>
  </si>
  <si>
    <t>Зубцов</t>
  </si>
  <si>
    <t>Руслан</t>
  </si>
  <si>
    <t>Ибрагимович</t>
  </si>
  <si>
    <t>Елецкая</t>
  </si>
  <si>
    <t>Арина</t>
  </si>
  <si>
    <t>Андреевна</t>
  </si>
  <si>
    <t>Павловичева</t>
  </si>
  <si>
    <t>Алена</t>
  </si>
  <si>
    <t>Игоревна</t>
  </si>
  <si>
    <t>Касьянова</t>
  </si>
  <si>
    <t>Дарья</t>
  </si>
  <si>
    <t>Александровна</t>
  </si>
  <si>
    <t>Костыленко</t>
  </si>
  <si>
    <t>Мария</t>
  </si>
  <si>
    <t>Устинов</t>
  </si>
  <si>
    <t>Иван</t>
  </si>
  <si>
    <t>Сергеевич</t>
  </si>
  <si>
    <t>Сапарова</t>
  </si>
  <si>
    <t>Альбина</t>
  </si>
  <si>
    <t>Муратовна</t>
  </si>
  <si>
    <t>Белецкий</t>
  </si>
  <si>
    <t>Павел</t>
  </si>
  <si>
    <t>Анатольевич</t>
  </si>
  <si>
    <t>Лещенко</t>
  </si>
  <si>
    <t>Полина</t>
  </si>
  <si>
    <t>Сеогеевна</t>
  </si>
  <si>
    <t>Губская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</si>
</sst>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0;&#1089;&#1090;&#1086;&#1088;&#1080;&#1103;_11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0;&#1089;&#1090;&#1086;&#1088;&#1080;&#1103;_%2020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7;&#1095;&#1077;&#1090;&#1080;&#1085;&#1089;&#1082;&#1072;&#1103;%20&#1057;&#1054;&#1064;%20&#1080;&#1089;&#1090;&#1086;&#1088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0;&#1089;&#1090;&#1086;&#1088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80;&#1089;&#1090;&#1086;&#1088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48;&#1089;&#1090;&#1086;&#1088;&#1080;&#1103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Сапрунова 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"/>
      <sheetName val="9кл"/>
      <sheetName val="10 кл"/>
      <sheetName val="11кл"/>
      <sheetName val="11 кл"/>
    </sheetNames>
    <sheetDataSet>
      <sheetData sheetId="0"/>
      <sheetData sheetId="1"/>
      <sheetData sheetId="2"/>
      <sheetData sheetId="3">
        <row r="10">
          <cell r="C10" t="str">
            <v>Зубцов</v>
          </cell>
          <cell r="H10" t="str">
            <v>РОССИЯ</v>
          </cell>
          <cell r="I10" t="str">
            <v>не имеются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 "/>
      <sheetName val="8 класс"/>
      <sheetName val="11 класс"/>
    </sheetNames>
    <sheetDataSet>
      <sheetData sheetId="0"/>
      <sheetData sheetId="1"/>
      <sheetData sheetId="2"/>
      <sheetData sheetId="3">
        <row r="11">
          <cell r="C11" t="str">
            <v>Перепечаев</v>
          </cell>
          <cell r="H11" t="str">
            <v>РОССИЯ</v>
          </cell>
          <cell r="I11" t="str">
            <v>не имеются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6">
          <cell r="C16" t="str">
            <v>Сапарова</v>
          </cell>
          <cell r="H16" t="str">
            <v>РОССИЯ</v>
          </cell>
          <cell r="I16" t="str">
            <v>не имеются</v>
          </cell>
        </row>
        <row r="17">
          <cell r="H17" t="str">
            <v>РОССИЯ</v>
          </cell>
          <cell r="I17" t="str">
            <v>не имеются</v>
          </cell>
        </row>
        <row r="18">
          <cell r="H18" t="str">
            <v>РОССИЯ</v>
          </cell>
          <cell r="I18" t="str">
            <v>не имеются</v>
          </cell>
        </row>
        <row r="19">
          <cell r="H19" t="str">
            <v>РОССИЯ</v>
          </cell>
          <cell r="I19" t="str">
            <v>не имеются</v>
          </cell>
          <cell r="J19">
            <v>867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Белецкий</v>
          </cell>
          <cell r="H10" t="str">
            <v>РОССИЯ</v>
          </cell>
          <cell r="J10">
            <v>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3">
          <cell r="C13" t="str">
            <v xml:space="preserve">Костыленко </v>
          </cell>
          <cell r="H13" t="str">
            <v>РОССИЯ</v>
          </cell>
          <cell r="I13" t="str">
            <v>не имеются</v>
          </cell>
        </row>
        <row r="14">
          <cell r="H14" t="str">
            <v>РОССИЯ</v>
          </cell>
          <cell r="I14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0" zoomScale="90" zoomScaleNormal="90" workbookViewId="0">
      <selection activeCell="D31" sqref="D31"/>
    </sheetView>
  </sheetViews>
  <sheetFormatPr defaultRowHeight="14.4" x14ac:dyDescent="0.3"/>
  <cols>
    <col min="1" max="1" width="22.441406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37840</v>
      </c>
      <c r="H10" s="19" t="str">
        <f>[1]Форма3!H10</f>
        <v>РОССИЯ</v>
      </c>
      <c r="I10" s="19" t="str">
        <f>[1]Форма3!I10</f>
        <v>не имеются</v>
      </c>
      <c r="J10" s="42">
        <v>872</v>
      </c>
      <c r="K10" s="40" t="str">
        <f>VLOOKUP(J10,ОО!C:E,3,FALSE)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0" s="14">
        <v>11</v>
      </c>
      <c r="M10" s="13" t="s">
        <v>323</v>
      </c>
      <c r="N10" s="14">
        <v>73</v>
      </c>
    </row>
    <row r="11" spans="1:14" ht="37.35" customHeight="1" x14ac:dyDescent="0.3">
      <c r="A11" s="11" t="str">
        <f t="shared" ref="A11:A19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37734</v>
      </c>
      <c r="H11" s="19" t="str">
        <f>[1]Форма3!H11</f>
        <v>РОССИЯ</v>
      </c>
      <c r="I11" s="19" t="str">
        <f>[1]Форма3!I11</f>
        <v>не имеются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f t="shared" ref="L11:L19" si="1">$L$10</f>
        <v>11</v>
      </c>
      <c r="M11" s="13" t="s">
        <v>323</v>
      </c>
      <c r="N11" s="14">
        <v>72</v>
      </c>
    </row>
    <row r="12" spans="1:14" ht="37.65" customHeight="1" x14ac:dyDescent="0.3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37842</v>
      </c>
      <c r="H12" s="19" t="str">
        <f>[1]Форма3!H12</f>
        <v>РОССИЯ</v>
      </c>
      <c r="I12" s="19" t="str">
        <f>[1]Форма3!I12</f>
        <v>не имеются</v>
      </c>
      <c r="J12" s="42">
        <v>879</v>
      </c>
      <c r="K12" s="40" t="str">
        <f>VLOOKUP(J12,ОО!C:E,3,FALSE)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2" s="14">
        <f t="shared" si="1"/>
        <v>11</v>
      </c>
      <c r="M12" s="13" t="s">
        <v>323</v>
      </c>
      <c r="N12" s="14">
        <v>52</v>
      </c>
    </row>
    <row r="13" spans="1:14" ht="37.65" customHeight="1" x14ac:dyDescent="0.3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37945</v>
      </c>
      <c r="H13" s="19" t="str">
        <f>'[2]11кл'!H10</f>
        <v>РОССИЯ</v>
      </c>
      <c r="I13" s="19" t="str">
        <f>'[2]11кл'!I10</f>
        <v>не имеются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f t="shared" si="1"/>
        <v>11</v>
      </c>
      <c r="M13" s="13" t="s">
        <v>325</v>
      </c>
      <c r="N13" s="14">
        <v>45</v>
      </c>
    </row>
    <row r="14" spans="1:14" ht="36" customHeight="1" x14ac:dyDescent="0.3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37729</v>
      </c>
      <c r="H14" s="19" t="str">
        <f>'[3]11 класс'!H11</f>
        <v>РОССИЯ</v>
      </c>
      <c r="I14" s="19" t="str">
        <f>'[3]11 класс'!I11</f>
        <v>не имеются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f t="shared" si="1"/>
        <v>11</v>
      </c>
      <c r="M14" s="13" t="s">
        <v>325</v>
      </c>
      <c r="N14" s="14">
        <v>37</v>
      </c>
    </row>
    <row r="15" spans="1:14" ht="35.4" customHeight="1" x14ac:dyDescent="0.3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329</v>
      </c>
      <c r="G15" s="15">
        <v>37708</v>
      </c>
      <c r="H15" s="19" t="str">
        <f>[4]Форма3!H16</f>
        <v>РОССИЯ</v>
      </c>
      <c r="I15" s="19" t="str">
        <f>[4]Форма3!I16</f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f t="shared" si="1"/>
        <v>11</v>
      </c>
      <c r="M15" s="13" t="s">
        <v>325</v>
      </c>
      <c r="N15" s="14">
        <v>36</v>
      </c>
    </row>
    <row r="16" spans="1:14" ht="36.6" customHeight="1" x14ac:dyDescent="0.3">
      <c r="A16" s="11" t="str">
        <f t="shared" si="0"/>
        <v>Зерноградский</v>
      </c>
      <c r="B16" s="12">
        <v>7</v>
      </c>
      <c r="C16" s="13" t="s">
        <v>2819</v>
      </c>
      <c r="D16" s="13" t="s">
        <v>2820</v>
      </c>
      <c r="E16" s="13" t="s">
        <v>2818</v>
      </c>
      <c r="F16" s="19" t="s">
        <v>329</v>
      </c>
      <c r="G16" s="15">
        <v>37658</v>
      </c>
      <c r="H16" s="19" t="str">
        <f>[4]Форма3!H17</f>
        <v>РОССИЯ</v>
      </c>
      <c r="I16" s="19" t="str">
        <f>[4]Форма3!I17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f t="shared" si="1"/>
        <v>11</v>
      </c>
      <c r="M16" s="13" t="s">
        <v>325</v>
      </c>
      <c r="N16" s="14">
        <v>21</v>
      </c>
    </row>
    <row r="17" spans="1:14" ht="37.35" customHeight="1" x14ac:dyDescent="0.3">
      <c r="A17" s="11" t="str">
        <f t="shared" si="0"/>
        <v>Зерноградский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328</v>
      </c>
      <c r="G17" s="15">
        <v>38086</v>
      </c>
      <c r="H17" s="19" t="str">
        <f>[4]Форма3!H18</f>
        <v>РОССИЯ</v>
      </c>
      <c r="I17" s="19" t="str">
        <f>[4]Форма3!I18</f>
        <v>не имеются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f t="shared" si="1"/>
        <v>11</v>
      </c>
      <c r="M17" s="13" t="s">
        <v>325</v>
      </c>
      <c r="N17" s="14">
        <v>20</v>
      </c>
    </row>
    <row r="18" spans="1:14" ht="37.65" customHeight="1" x14ac:dyDescent="0.3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329</v>
      </c>
      <c r="G18" s="15">
        <v>37778</v>
      </c>
      <c r="H18" s="19" t="str">
        <f>[4]Форма3!H19</f>
        <v>РОССИЯ</v>
      </c>
      <c r="I18" s="19" t="str">
        <f>[4]Форма3!I19</f>
        <v>не имеются</v>
      </c>
      <c r="J18" s="42">
        <f>[4]Форма3!J19</f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f t="shared" si="1"/>
        <v>11</v>
      </c>
      <c r="M18" s="13" t="s">
        <v>325</v>
      </c>
      <c r="N18" s="14">
        <v>15</v>
      </c>
    </row>
    <row r="19" spans="1:14" ht="38.4" customHeight="1" x14ac:dyDescent="0.3">
      <c r="A19" s="11" t="str">
        <f t="shared" si="0"/>
        <v>Зерноградский</v>
      </c>
      <c r="B19" s="12">
        <v>10</v>
      </c>
      <c r="C19" s="13" t="s">
        <v>2827</v>
      </c>
      <c r="D19" s="13" t="s">
        <v>2828</v>
      </c>
      <c r="E19" s="13" t="s">
        <v>2829</v>
      </c>
      <c r="F19" s="19" t="s">
        <v>328</v>
      </c>
      <c r="G19" s="15">
        <v>37731</v>
      </c>
      <c r="H19" s="19" t="str">
        <f>[5]Форма3!H10</f>
        <v>РОССИЯ</v>
      </c>
      <c r="I19" s="19" t="s">
        <v>321</v>
      </c>
      <c r="J19" s="42">
        <f>[5]Форма3!J10</f>
        <v>878</v>
      </c>
      <c r="K19" s="40" t="str">
        <f>VLOOKUP(J19,ОО!C:E,3,FALSE)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9" s="14">
        <f t="shared" si="1"/>
        <v>11</v>
      </c>
      <c r="M19" s="13" t="s">
        <v>325</v>
      </c>
      <c r="N19" s="14">
        <v>10</v>
      </c>
    </row>
    <row r="20" spans="1:14" ht="36.6" customHeight="1" x14ac:dyDescent="0.3">
      <c r="A20" s="11" t="str">
        <f t="shared" ref="A20:A22" si="2">$A$19</f>
        <v>Зерноградский</v>
      </c>
      <c r="B20" s="12">
        <v>11</v>
      </c>
      <c r="C20" s="13" t="s">
        <v>2830</v>
      </c>
      <c r="D20" s="13" t="s">
        <v>2831</v>
      </c>
      <c r="E20" s="13" t="s">
        <v>2832</v>
      </c>
      <c r="F20" s="19" t="s">
        <v>329</v>
      </c>
      <c r="G20" s="15">
        <v>38047</v>
      </c>
      <c r="H20" s="19" t="str">
        <f>[6]Форма3!H13</f>
        <v>РОССИЯ</v>
      </c>
      <c r="I20" s="19" t="str">
        <f>[6]Форма3!I13</f>
        <v>не имеются</v>
      </c>
      <c r="J20" s="42">
        <v>870</v>
      </c>
      <c r="K20" s="40" t="str">
        <f>VLOOKUP(J20,ОО!C:E,3,FALSE)</f>
        <v>муниципальное бюджетное общеобразовательное учреждение средняя общеобразовательная школа (военвед) г.Зернограда</v>
      </c>
      <c r="L20" s="14">
        <v>11</v>
      </c>
      <c r="M20" s="13" t="s">
        <v>325</v>
      </c>
      <c r="N20" s="14">
        <v>5</v>
      </c>
    </row>
    <row r="21" spans="1:14" ht="36" customHeight="1" x14ac:dyDescent="0.3">
      <c r="A21" s="11" t="str">
        <f t="shared" si="2"/>
        <v>Зерноградский</v>
      </c>
      <c r="B21" s="12">
        <v>12</v>
      </c>
      <c r="C21" s="13" t="s">
        <v>2833</v>
      </c>
      <c r="D21" s="13" t="s">
        <v>2817</v>
      </c>
      <c r="E21" s="13" t="s">
        <v>2812</v>
      </c>
      <c r="F21" s="19" t="s">
        <v>329</v>
      </c>
      <c r="G21" s="15">
        <v>37996</v>
      </c>
      <c r="H21" s="19" t="str">
        <f>[6]Форма3!H14</f>
        <v>РОССИЯ</v>
      </c>
      <c r="I21" s="19" t="str">
        <f>[6]Форма3!I14</f>
        <v>не имеются</v>
      </c>
      <c r="J21" s="42">
        <v>867</v>
      </c>
      <c r="K21" s="40" t="str">
        <f>VLOOKUP(J21,ОО!C:E,3,FALSE)</f>
        <v>муниципальное бюджетное общеобразовательное учреждение средняя общеобразовательная школа г.Зернограда</v>
      </c>
      <c r="L21" s="14">
        <v>11</v>
      </c>
      <c r="M21" s="13" t="s">
        <v>325</v>
      </c>
      <c r="N21" s="14">
        <v>2</v>
      </c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554687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2020-12-01T08:38:22Z</dcterms:modified>
</cp:coreProperties>
</file>