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</workbook>
</file>

<file path=xl/calcChain.xml><?xml version="1.0" encoding="utf-8"?>
<calcChain xmlns="http://schemas.openxmlformats.org/spreadsheetml/2006/main">
  <c r="C17" i="4" l="1"/>
  <c r="H20" i="4" l="1"/>
  <c r="I20" i="4"/>
  <c r="H19" i="4" l="1"/>
  <c r="I19" i="4"/>
  <c r="F18" i="4" l="1"/>
  <c r="H18" i="4"/>
  <c r="I18" i="4"/>
  <c r="D17" i="4" l="1"/>
  <c r="E17" i="4"/>
  <c r="G17" i="4"/>
  <c r="H17" i="4"/>
  <c r="J17" i="4"/>
  <c r="F15" i="4" l="1"/>
  <c r="H15" i="4"/>
  <c r="I15" i="4"/>
  <c r="F16" i="4"/>
  <c r="H16" i="4"/>
  <c r="I16" i="4"/>
  <c r="G13" i="4" l="1"/>
  <c r="G14" i="4"/>
  <c r="D13" i="4" l="1"/>
  <c r="E13" i="4"/>
  <c r="A11" i="4" l="1"/>
  <c r="A12" i="4"/>
  <c r="A13" i="4"/>
  <c r="A14" i="4"/>
  <c r="A15" i="4"/>
  <c r="A16" i="4"/>
  <c r="A17" i="4"/>
  <c r="A18" i="4"/>
  <c r="A19" i="4"/>
  <c r="A2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<sst xmlns="http://schemas.openxmlformats.org/spreadsheetml/2006/main" count="5391" uniqueCount="2829">
  <si>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</si>
  <si>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</si>
  <si>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</si>
  <si>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</si>
  <si>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</si>
  <si>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</si>
  <si>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</si>
  <si>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</si>
  <si>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</si>
  <si>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</si>
  <si>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</si>
  <si>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</si>
  <si>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</si>
  <si>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</si>
  <si>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</si>
  <si>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</si>
  <si>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</si>
  <si>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</si>
  <si>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</si>
  <si>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</si>
  <si>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</si>
  <si>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</si>
  <si>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</si>
  <si>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</si>
  <si>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</si>
  <si>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</si>
  <si>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</si>
  <si>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</si>
  <si>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</si>
  <si>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</si>
  <si>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</si>
  <si>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</si>
  <si>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</si>
  <si>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</si>
  <si>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</si>
  <si>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</si>
  <si>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</si>
  <si>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</si>
  <si>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</si>
  <si>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</si>
  <si>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</si>
  <si>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</si>
  <si>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</si>
  <si>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</si>
  <si>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</si>
  <si>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</si>
  <si>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</si>
  <si>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</si>
  <si>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</si>
  <si>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</si>
  <si>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</si>
  <si>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</si>
  <si>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</si>
  <si>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</si>
  <si>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</si>
  <si>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</si>
  <si>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</si>
  <si>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</si>
  <si>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</si>
  <si>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</si>
  <si>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</si>
  <si>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</si>
  <si>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</si>
  <si>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</si>
  <si>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</si>
  <si>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</si>
  <si>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</si>
  <si>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</si>
  <si>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</si>
  <si>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</si>
  <si>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</si>
  <si>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</si>
  <si>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</si>
  <si>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</si>
  <si>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</si>
  <si>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</si>
  <si>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</si>
  <si>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</si>
  <si>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</si>
  <si>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</si>
  <si>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</si>
  <si>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</si>
  <si>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</si>
  <si>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</si>
  <si>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</si>
  <si>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</si>
  <si>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</si>
  <si>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</si>
  <si>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</si>
  <si>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</si>
  <si>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</si>
  <si>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</si>
  <si>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</si>
  <si>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</si>
  <si>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</si>
  <si>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</si>
  <si>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</si>
  <si>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</si>
  <si>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</si>
  <si>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</si>
  <si>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</si>
  <si>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</si>
  <si>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</si>
  <si>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</si>
  <si>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</si>
  <si>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</si>
  <si>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</si>
  <si>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</si>
  <si>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</si>
  <si>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</si>
  <si>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</si>
  <si>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</si>
  <si>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</si>
  <si>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</si>
  <si>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</si>
  <si>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</si>
  <si>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</si>
  <si>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</si>
  <si>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</si>
  <si>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</si>
  <si>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</si>
  <si>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</si>
  <si>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</si>
  <si>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</si>
  <si>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</si>
  <si>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</si>
  <si>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</si>
  <si>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</si>
  <si>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</si>
  <si>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</si>
  <si>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</si>
  <si>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</si>
  <si>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</si>
  <si>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</si>
  <si>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</si>
  <si>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</si>
  <si>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</si>
  <si>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</si>
  <si>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</si>
  <si>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</si>
  <si>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</si>
  <si>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</si>
  <si>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</si>
  <si>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</si>
  <si>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</si>
  <si>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</si>
  <si>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</si>
  <si>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</si>
  <si>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</si>
  <si>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</si>
  <si>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</si>
  <si>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</si>
  <si>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</si>
  <si>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</si>
  <si>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</si>
  <si>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</si>
  <si>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</si>
  <si>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</si>
  <si>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</si>
  <si>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</si>
  <si>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</si>
  <si>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</si>
  <si>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</si>
  <si>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</si>
  <si>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</si>
  <si>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</si>
  <si>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</si>
  <si>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</si>
  <si>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</si>
  <si>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</si>
  <si>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</si>
  <si>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</si>
  <si>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</si>
  <si>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</si>
  <si>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</si>
  <si>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</si>
  <si>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</si>
  <si>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</si>
  <si>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</si>
  <si>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</si>
  <si>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</si>
  <si>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</si>
  <si>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</si>
  <si>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</si>
  <si>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</si>
  <si>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</si>
  <si>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</si>
  <si>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</si>
  <si>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</si>
  <si>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</si>
  <si>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</si>
  <si>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</si>
  <si>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</si>
  <si>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</si>
  <si>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</si>
  <si>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</si>
  <si>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</si>
  <si>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</si>
  <si>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</si>
  <si>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</si>
  <si>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</si>
  <si>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</si>
  <si>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</si>
  <si>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</si>
  <si>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</si>
  <si>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</si>
  <si>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</si>
  <si>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</si>
  <si>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</si>
  <si>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</si>
  <si>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</si>
  <si>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</si>
  <si>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</si>
  <si>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</si>
  <si>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</si>
  <si>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</si>
  <si>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</si>
  <si>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</si>
  <si>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</si>
  <si>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</si>
  <si>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</si>
  <si>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</si>
  <si>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</si>
  <si>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</si>
  <si>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</si>
  <si>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</si>
  <si>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</si>
  <si>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</si>
  <si>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</si>
  <si>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</si>
  <si>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</si>
  <si>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</si>
  <si>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</si>
  <si>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</si>
  <si>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</si>
  <si>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</si>
  <si>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</si>
  <si>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</si>
  <si>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</si>
  <si>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</si>
  <si>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</si>
  <si>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</si>
  <si>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</si>
  <si>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</si>
  <si>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</si>
  <si>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</si>
  <si>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</si>
  <si>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</si>
  <si>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</si>
  <si>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</si>
  <si>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</si>
  <si>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</si>
  <si>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</si>
  <si>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</si>
  <si>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</si>
  <si>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</si>
  <si>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</si>
  <si>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</si>
  <si>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</si>
  <si>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</si>
  <si>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</si>
  <si>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</si>
  <si>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</si>
  <si>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</si>
  <si>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</si>
  <si>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</si>
  <si>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</si>
  <si>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</si>
  <si>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</si>
  <si>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</si>
  <si>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</si>
  <si>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</si>
  <si>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</si>
  <si>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</si>
  <si>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</si>
  <si>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</si>
  <si>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</si>
  <si>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</si>
  <si>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</si>
  <si>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</si>
  <si>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</si>
  <si>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</si>
  <si>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</si>
  <si>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</si>
  <si>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</si>
  <si>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</si>
  <si>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</si>
  <si>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</si>
  <si>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</si>
  <si>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</si>
  <si>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</si>
  <si>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</si>
  <si>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</si>
  <si>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</si>
  <si>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</si>
  <si>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</si>
  <si>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</si>
  <si>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</si>
  <si>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</si>
  <si>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</si>
  <si>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</si>
  <si>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</si>
  <si>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</si>
  <si>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</si>
  <si>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</si>
  <si>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</si>
  <si>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</si>
  <si>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</si>
  <si>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</si>
  <si>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</si>
  <si>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</si>
  <si>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</si>
  <si>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</si>
  <si>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</si>
  <si>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</si>
  <si>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</si>
  <si>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</si>
  <si>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</si>
  <si>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</si>
  <si>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</si>
  <si>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</si>
  <si>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</si>
  <si>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</si>
  <si>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</si>
  <si>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</si>
  <si>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</si>
  <si>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</si>
  <si>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</si>
  <si>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</si>
  <si>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</si>
  <si>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</si>
  <si>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</si>
  <si>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</si>
  <si>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</si>
  <si>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</si>
  <si>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</si>
  <si>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</si>
  <si>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</si>
  <si>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</si>
  <si>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</si>
  <si>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</si>
  <si>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</si>
  <si>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</si>
  <si>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</si>
  <si>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</si>
  <si>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</si>
  <si>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</si>
  <si>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</si>
  <si>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</si>
  <si>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</si>
  <si>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</si>
  <si>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</si>
  <si>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</si>
  <si>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</si>
  <si>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</si>
  <si>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</si>
  <si>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</si>
  <si>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</si>
  <si>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</si>
  <si>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</si>
  <si>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</si>
  <si>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</si>
  <si>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</si>
  <si>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</si>
  <si>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</si>
  <si>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</si>
  <si>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</si>
  <si>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</si>
  <si>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</si>
  <si>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</si>
  <si>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</si>
  <si>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</si>
  <si>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</si>
  <si>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</si>
  <si>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</si>
  <si>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</si>
  <si>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</si>
  <si>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</si>
  <si>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</si>
  <si>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</si>
  <si>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</si>
  <si>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</si>
  <si>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</si>
  <si>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</si>
  <si>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</si>
  <si>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</si>
  <si>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</si>
  <si>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</si>
  <si>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</si>
  <si>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</si>
  <si>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</si>
  <si>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</si>
  <si>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</si>
  <si>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</si>
  <si>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</si>
  <si>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</si>
  <si>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</si>
  <si>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</si>
  <si>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</si>
  <si>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</si>
  <si>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</si>
  <si>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</si>
  <si>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</si>
  <si>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</si>
  <si>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</si>
  <si>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</si>
  <si>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</si>
  <si>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</si>
  <si>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</si>
  <si>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</si>
  <si>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</si>
  <si>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</si>
  <si>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</si>
  <si>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</si>
  <si>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</si>
  <si>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</si>
  <si>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</si>
  <si>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</si>
  <si>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</si>
  <si>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</si>
  <si>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</si>
  <si>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</si>
  <si>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</si>
  <si>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</si>
  <si>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</si>
  <si>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</si>
  <si>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</si>
  <si>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</si>
  <si>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</si>
  <si>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</si>
  <si>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</si>
  <si>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</si>
  <si>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</si>
  <si>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</si>
  <si>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</si>
  <si>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</si>
  <si>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</si>
  <si>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</si>
  <si>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</si>
  <si>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</si>
  <si>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</si>
  <si>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</si>
  <si>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</si>
  <si>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</si>
  <si>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</si>
  <si>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</si>
  <si>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</si>
  <si>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</si>
  <si>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</si>
  <si>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</si>
  <si>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</si>
  <si>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</si>
  <si>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</si>
  <si>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</si>
  <si>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</si>
  <si>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</si>
  <si>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</si>
  <si>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</si>
  <si>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</si>
  <si>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</si>
  <si>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</si>
  <si>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</si>
  <si>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</si>
  <si>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</si>
  <si>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</si>
  <si>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</si>
  <si>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</si>
  <si>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</si>
  <si>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</si>
  <si>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</si>
  <si>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</si>
  <si>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</si>
  <si>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</si>
  <si>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</si>
  <si>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</si>
  <si>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</si>
  <si>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</si>
  <si>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</si>
  <si>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</si>
  <si>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</si>
  <si>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</si>
  <si>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</si>
  <si>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</si>
  <si>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</si>
  <si>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</si>
  <si>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</si>
  <si>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</si>
  <si>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</si>
  <si>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</si>
  <si>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</si>
  <si>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</si>
  <si>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</si>
  <si>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</si>
  <si>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</si>
  <si>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</si>
  <si>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</si>
  <si>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</si>
  <si>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</si>
  <si>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</si>
  <si>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</si>
  <si>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</si>
  <si>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</si>
  <si>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</si>
  <si>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</si>
  <si>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</si>
  <si>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</si>
  <si>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</si>
  <si>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</si>
  <si>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</si>
  <si>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</si>
  <si>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</si>
  <si>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</si>
  <si>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</si>
  <si>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</si>
  <si>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</si>
  <si>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</si>
  <si>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</si>
  <si>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</si>
  <si>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</si>
  <si>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</si>
  <si>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</si>
  <si>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</si>
  <si>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</si>
  <si>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</si>
  <si>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</si>
  <si>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</si>
  <si>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</si>
  <si>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</si>
  <si>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</si>
  <si>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</si>
  <si>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</si>
  <si>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</si>
  <si>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</si>
  <si>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</si>
  <si>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</si>
  <si>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</si>
  <si>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</si>
  <si>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</si>
  <si>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</si>
  <si>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</si>
  <si>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</si>
  <si>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</si>
  <si>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</si>
  <si>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</si>
  <si>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</si>
  <si>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</si>
  <si>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</si>
  <si>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</si>
  <si>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</si>
  <si>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</si>
  <si>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</si>
  <si>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</si>
  <si>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</si>
  <si>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</si>
  <si>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</si>
  <si>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</si>
  <si>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</si>
  <si>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</si>
  <si>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</si>
  <si>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</si>
  <si>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</si>
  <si>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</si>
  <si>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</si>
  <si>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</si>
  <si>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</si>
  <si>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</si>
  <si>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</si>
  <si>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</si>
  <si>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</si>
  <si>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</si>
  <si>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</si>
  <si>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</si>
  <si>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</si>
  <si>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</si>
  <si>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</si>
  <si>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</si>
  <si>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</si>
  <si>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</si>
  <si>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</si>
  <si>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</si>
  <si>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</si>
  <si>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</si>
  <si>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</si>
  <si>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</si>
  <si>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</si>
  <si>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</si>
  <si>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</si>
  <si>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</si>
  <si>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</si>
  <si>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</si>
  <si>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</si>
  <si>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</si>
  <si>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</si>
  <si>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</si>
  <si>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</si>
  <si>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</si>
  <si>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</si>
  <si>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</si>
  <si>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</si>
  <si>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</si>
  <si>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</si>
  <si>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</si>
  <si>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</si>
  <si>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</si>
  <si>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</si>
  <si>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</si>
  <si>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</si>
  <si>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</si>
  <si>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</si>
  <si>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</si>
  <si>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</si>
  <si>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</si>
  <si>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</si>
  <si>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</si>
  <si>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</si>
  <si>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</si>
  <si>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</si>
  <si>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</si>
  <si>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</si>
  <si>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</si>
  <si>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</si>
  <si>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</si>
  <si>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</si>
  <si>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</si>
  <si>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</si>
  <si>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</si>
  <si>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</si>
  <si>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</si>
  <si>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</si>
  <si>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</si>
  <si>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</si>
  <si>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</si>
  <si>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</si>
  <si>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</si>
  <si>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</si>
  <si>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</si>
  <si>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</si>
  <si>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</si>
  <si>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</si>
  <si>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</si>
  <si>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</si>
  <si>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</si>
  <si>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</si>
  <si>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</si>
  <si>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</si>
  <si>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</si>
  <si>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</si>
  <si>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</si>
  <si>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</si>
  <si>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</si>
  <si>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</si>
  <si>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</si>
  <si>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</si>
  <si>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</si>
  <si>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</si>
  <si>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</si>
  <si>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</si>
  <si>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</si>
  <si>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</si>
  <si>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</si>
  <si>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</si>
  <si>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</si>
  <si>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</si>
  <si>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</si>
  <si>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</si>
  <si>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</si>
  <si>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</si>
  <si>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</si>
  <si>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</si>
  <si>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</si>
  <si>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</si>
  <si>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</si>
  <si>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</si>
  <si>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</si>
  <si>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</si>
  <si>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</si>
  <si>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</si>
  <si>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</si>
  <si>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</si>
  <si>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</si>
  <si>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</si>
  <si>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</si>
  <si>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</si>
  <si>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</si>
  <si>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</si>
  <si>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</si>
  <si>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</si>
  <si>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</si>
  <si>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</si>
  <si>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</si>
  <si>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</si>
  <si>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</si>
  <si>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</si>
  <si>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</si>
  <si>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</si>
  <si>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</si>
  <si>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</si>
  <si>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</si>
  <si>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</si>
  <si>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</si>
  <si>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</si>
  <si>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</si>
  <si>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</si>
  <si>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</si>
  <si>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</si>
  <si>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</si>
  <si>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</si>
  <si>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</si>
  <si>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</si>
  <si>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</si>
  <si>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</si>
  <si>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</si>
  <si>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</si>
  <si>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</si>
  <si>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</si>
  <si>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</si>
  <si>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</si>
  <si>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</si>
  <si>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</si>
  <si>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</si>
  <si>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</si>
  <si>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</si>
  <si>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</si>
  <si>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</si>
  <si>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</si>
  <si>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</si>
  <si>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</si>
  <si>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</si>
  <si>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</si>
  <si>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</si>
  <si>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</si>
  <si>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</si>
  <si>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</si>
  <si>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</si>
  <si>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</si>
  <si>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</si>
  <si>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</si>
  <si>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</si>
  <si>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</si>
  <si>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</si>
  <si>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</si>
  <si>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</si>
  <si>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</si>
  <si>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</si>
  <si>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</si>
  <si>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</si>
  <si>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</si>
  <si>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</si>
  <si>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</si>
  <si>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</si>
  <si>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</si>
  <si>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</si>
  <si>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</si>
  <si>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</si>
  <si>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</si>
  <si>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</si>
  <si>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</si>
  <si>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</si>
  <si>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</si>
  <si>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</si>
  <si>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</si>
  <si>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</si>
  <si>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</si>
  <si>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</si>
  <si>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</si>
  <si>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</si>
  <si>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</si>
  <si>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</si>
  <si>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</si>
  <si>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</si>
  <si>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</si>
  <si>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</si>
  <si>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</si>
  <si>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</si>
  <si>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</si>
  <si>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</si>
  <si>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</si>
  <si>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</si>
  <si>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</si>
  <si>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</si>
  <si>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</si>
  <si>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</si>
  <si>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</si>
  <si>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</si>
  <si>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</si>
  <si>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</si>
  <si>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</si>
  <si>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</si>
  <si>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</si>
  <si>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</si>
  <si>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</si>
  <si>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</si>
  <si>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</si>
  <si>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</si>
  <si>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</si>
  <si>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</si>
  <si>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</si>
  <si>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</si>
  <si>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</si>
  <si>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</si>
  <si>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</si>
  <si>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</si>
  <si>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</si>
  <si>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</si>
  <si>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</si>
  <si>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</si>
  <si>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</si>
  <si>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</si>
  <si>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</si>
  <si>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</si>
  <si>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</si>
  <si>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</si>
  <si>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</si>
  <si>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</si>
  <si>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</si>
  <si>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</si>
  <si>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</si>
  <si>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</si>
  <si>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</si>
  <si>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</si>
  <si>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</si>
  <si>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</si>
  <si>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</si>
  <si>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</si>
  <si>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</si>
  <si>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</si>
  <si>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</si>
  <si>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</si>
  <si>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</si>
  <si>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</si>
  <si>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</si>
  <si>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</si>
  <si>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</si>
  <si>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</si>
  <si>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</si>
  <si>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</si>
  <si>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</si>
  <si>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</si>
  <si>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</si>
  <si>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</si>
  <si>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</si>
  <si>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</si>
  <si>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</si>
  <si>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</si>
  <si>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</si>
  <si>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</si>
  <si>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</si>
  <si>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</si>
  <si>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</si>
  <si>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</si>
  <si>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</si>
  <si>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</si>
  <si>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</si>
  <si>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</si>
  <si>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</si>
  <si>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</si>
  <si>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</si>
  <si>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</si>
  <si>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</si>
  <si>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</si>
  <si>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</si>
  <si>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</si>
  <si>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</si>
  <si>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</si>
  <si>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</si>
  <si>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</si>
  <si>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</si>
  <si>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</si>
  <si>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</si>
  <si>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</si>
  <si>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</si>
  <si>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</si>
  <si>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</si>
  <si>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</si>
  <si>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</si>
  <si>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</si>
  <si>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</si>
  <si>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</si>
  <si>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</si>
  <si>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</si>
  <si>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</si>
  <si>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</si>
  <si>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</si>
  <si>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</si>
  <si>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</si>
  <si>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</si>
  <si>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</si>
  <si>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</si>
  <si>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</si>
  <si>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</si>
  <si>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</si>
  <si>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</si>
  <si>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</si>
  <si>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</si>
  <si>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</si>
  <si>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</si>
  <si>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</si>
  <si>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</si>
  <si>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</si>
  <si>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</si>
  <si>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</si>
  <si>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</si>
  <si>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</si>
  <si>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</si>
  <si>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</si>
  <si>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</si>
  <si>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</si>
  <si>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</si>
  <si>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</si>
  <si>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</si>
  <si>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</si>
  <si>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</si>
  <si>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</si>
  <si>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</si>
  <si>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</si>
  <si>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</si>
  <si>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</si>
  <si>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</si>
  <si>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</si>
  <si>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</si>
  <si>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</si>
  <si>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</si>
  <si>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</si>
  <si>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</si>
  <si>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</si>
  <si>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</si>
  <si>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</si>
  <si>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</si>
  <si>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</si>
  <si>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</si>
  <si>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</si>
  <si>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</si>
  <si>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</si>
  <si>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</si>
  <si>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</si>
  <si>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</si>
  <si>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</si>
  <si>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</si>
  <si>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</si>
  <si>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</si>
  <si>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</si>
  <si>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</si>
  <si>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</si>
  <si>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</si>
  <si>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</si>
  <si>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</si>
  <si>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</si>
  <si>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</si>
  <si>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</si>
  <si>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</si>
  <si>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</si>
  <si>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</si>
  <si>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</si>
  <si>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</si>
  <si>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</si>
  <si>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</si>
  <si>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</si>
  <si>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</si>
  <si>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</si>
  <si>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</si>
  <si>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</si>
  <si>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</si>
  <si>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</si>
  <si>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</si>
  <si>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</si>
  <si>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</si>
  <si>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</si>
  <si>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</si>
  <si>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</si>
  <si>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</si>
  <si>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</si>
  <si>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</si>
  <si>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</si>
  <si>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</si>
  <si>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</si>
  <si>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</si>
  <si>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</si>
  <si>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</si>
  <si>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</si>
  <si>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</si>
  <si>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</si>
  <si>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</si>
  <si>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</si>
  <si>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</si>
  <si>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</si>
  <si>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</si>
  <si>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</si>
  <si>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</si>
  <si>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</si>
  <si>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</si>
  <si>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</si>
  <si>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</si>
  <si>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</si>
  <si>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</si>
  <si>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</si>
  <si>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</si>
  <si>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</si>
  <si>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</si>
  <si>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</si>
  <si>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</si>
  <si>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</si>
  <si>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</si>
  <si>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</si>
  <si>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</si>
  <si>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</si>
  <si>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</si>
  <si>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</si>
  <si>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</si>
  <si>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</si>
  <si>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</si>
  <si>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</si>
  <si>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</si>
  <si>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</si>
  <si>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</si>
  <si>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</si>
  <si>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</si>
  <si>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</si>
  <si>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</si>
  <si>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</si>
  <si>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</si>
  <si>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</si>
  <si>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</si>
  <si>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</si>
  <si>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</si>
  <si>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</si>
  <si>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</si>
  <si>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</si>
  <si>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</si>
  <si>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</si>
  <si>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</si>
  <si>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</si>
  <si>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</si>
  <si>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</si>
  <si>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</si>
  <si>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</si>
  <si>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</si>
  <si>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</si>
  <si>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</si>
  <si>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</si>
  <si>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</si>
  <si>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</si>
  <si>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</si>
  <si>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</si>
  <si>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</si>
  <si>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</si>
  <si>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</si>
  <si>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</si>
  <si>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</si>
  <si>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</si>
  <si>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</si>
  <si>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</si>
  <si>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</si>
  <si>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</si>
  <si>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</si>
  <si>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</si>
  <si>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</si>
  <si>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</si>
  <si>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</si>
  <si>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</si>
  <si>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</si>
  <si>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</si>
  <si>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</si>
  <si>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</si>
  <si>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</si>
  <si>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</si>
  <si>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</si>
  <si>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</si>
  <si>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</si>
  <si>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</si>
  <si>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</si>
  <si>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</si>
  <si>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</si>
  <si>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</si>
  <si>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</si>
  <si>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</si>
  <si>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</si>
  <si>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</si>
  <si>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</si>
  <si>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</si>
  <si>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</si>
  <si>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</si>
  <si>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</si>
  <si>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</si>
  <si>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</si>
  <si>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</si>
  <si>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</si>
  <si>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</si>
  <si>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</si>
  <si>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</si>
  <si>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</si>
  <si>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</si>
  <si>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</si>
  <si>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</si>
  <si>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</si>
  <si>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</si>
  <si>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</si>
  <si>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</si>
  <si>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</si>
  <si>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</si>
  <si>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</si>
  <si>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</si>
  <si>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</si>
  <si>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</si>
  <si>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</si>
  <si>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</si>
  <si>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</si>
  <si>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</si>
  <si>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</si>
  <si>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</si>
  <si>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</si>
  <si>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</si>
  <si>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</si>
  <si>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</si>
  <si>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</si>
  <si>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</si>
  <si>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</si>
  <si>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</si>
  <si>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</si>
  <si>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</si>
  <si>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</si>
  <si>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</si>
  <si>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</si>
  <si>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</si>
  <si>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</si>
  <si>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</si>
  <si>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</si>
  <si>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</si>
  <si>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</si>
  <si>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</si>
  <si>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</si>
  <si>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</si>
  <si>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</si>
  <si>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</si>
  <si>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</si>
  <si>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</si>
  <si>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</si>
  <si>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</si>
  <si>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</si>
  <si>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</si>
  <si>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</si>
  <si>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</si>
  <si>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</si>
  <si>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</si>
  <si>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</si>
  <si>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</si>
  <si>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</si>
  <si>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</si>
  <si>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</si>
  <si>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</si>
  <si>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</si>
  <si>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</si>
  <si>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</si>
  <si>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</si>
  <si>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</si>
  <si>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</si>
  <si>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</si>
  <si>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</si>
  <si>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</si>
  <si>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</si>
  <si>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</si>
  <si>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</si>
  <si>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</si>
  <si>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</si>
  <si>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</si>
  <si>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</si>
  <si>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</si>
  <si>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</si>
  <si>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</si>
  <si>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</si>
  <si>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</si>
  <si>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</si>
  <si>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</si>
  <si>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</si>
  <si>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</si>
  <si>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</si>
  <si>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</si>
  <si>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</si>
  <si>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</si>
  <si>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</si>
  <si>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</si>
  <si>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</si>
  <si>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</si>
  <si>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</si>
  <si>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</si>
  <si>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</si>
  <si>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</si>
  <si>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</si>
  <si>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</si>
  <si>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</si>
  <si>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</si>
  <si>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</si>
  <si>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</si>
  <si>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</si>
  <si>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</si>
  <si>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</si>
  <si>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</si>
  <si>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</si>
  <si>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</si>
  <si>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</si>
  <si>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</si>
  <si>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</si>
  <si>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</si>
  <si>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</si>
  <si>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</si>
  <si>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</si>
  <si>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</si>
  <si>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</si>
  <si>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</si>
  <si>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</si>
  <si>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</si>
  <si>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</si>
  <si>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</si>
  <si>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</si>
  <si>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</si>
  <si>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</si>
  <si>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</si>
  <si>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</si>
  <si>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</si>
  <si>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</si>
  <si>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</si>
  <si>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</si>
  <si>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</si>
  <si>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</si>
  <si>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</si>
  <si>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</si>
  <si>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</si>
  <si>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</si>
  <si>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</si>
  <si>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</si>
  <si>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</si>
  <si>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</si>
  <si>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</si>
  <si>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</si>
  <si>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</si>
  <si>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</si>
  <si>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</si>
  <si>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</si>
  <si>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</si>
  <si>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</si>
  <si>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</si>
  <si>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</si>
  <si>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</si>
  <si>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</si>
  <si>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</si>
  <si>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</si>
  <si>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</si>
  <si>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</si>
  <si>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</si>
  <si>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</si>
  <si>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</si>
  <si>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</si>
  <si>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</si>
  <si>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</si>
  <si>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</si>
  <si>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</si>
  <si>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</si>
  <si>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</si>
  <si>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</si>
  <si>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</si>
  <si>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</si>
  <si>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</si>
  <si>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</si>
  <si>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</si>
  <si>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</si>
  <si>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</si>
  <si>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</si>
  <si>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</si>
  <si>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</si>
  <si>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</si>
  <si>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</si>
  <si>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</si>
  <si>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</si>
  <si>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</si>
  <si>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</si>
  <si>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</si>
  <si>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</si>
  <si>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</si>
  <si>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</si>
  <si>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</si>
  <si>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</si>
  <si>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</si>
  <si>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</si>
  <si>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</si>
  <si>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</si>
  <si>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</si>
  <si>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</si>
  <si>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</si>
  <si>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</si>
  <si>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</si>
  <si>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</si>
  <si>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</si>
  <si>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</si>
  <si>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</si>
  <si>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</si>
  <si>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</si>
  <si>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</si>
  <si>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</si>
  <si>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</si>
  <si>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</si>
  <si>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</si>
  <si>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</si>
  <si>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</si>
  <si>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</si>
  <si>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</si>
  <si>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</si>
  <si>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</si>
  <si>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</si>
  <si>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</si>
  <si>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</si>
  <si>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</si>
  <si>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</si>
  <si>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</si>
  <si>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</si>
  <si>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</si>
  <si>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</si>
  <si>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</si>
  <si>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</si>
  <si>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</si>
  <si>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</si>
  <si>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</si>
  <si>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</si>
  <si>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</si>
  <si>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</si>
  <si>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</si>
  <si>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</si>
  <si>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</si>
  <si>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</si>
  <si>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</si>
  <si>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</si>
  <si>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</si>
  <si>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</si>
  <si>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</si>
  <si>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</si>
  <si>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</si>
  <si>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</si>
  <si>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</si>
  <si>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</si>
  <si>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</si>
  <si>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</si>
  <si>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</si>
  <si>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</si>
  <si>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</si>
  <si>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</si>
  <si>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</si>
  <si>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</si>
  <si>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</si>
  <si>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</si>
  <si>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</si>
  <si>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</si>
  <si>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</si>
  <si>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</si>
  <si>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</si>
  <si>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</si>
  <si>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</si>
  <si>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</si>
  <si>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</si>
  <si>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</si>
  <si>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</si>
  <si>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</si>
  <si>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</si>
  <si>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</si>
  <si>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</si>
  <si>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</si>
  <si>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</si>
  <si>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</si>
  <si>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</si>
  <si>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</si>
  <si>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</si>
  <si>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</si>
  <si>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</si>
  <si>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</si>
  <si>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</si>
  <si>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</si>
  <si>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</si>
  <si>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</si>
  <si>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</si>
  <si>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</si>
  <si>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</si>
  <si>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</si>
  <si>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</si>
  <si>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</si>
  <si>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</si>
  <si>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</si>
  <si>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</si>
  <si>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</si>
  <si>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</si>
  <si>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</si>
  <si>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</si>
  <si>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</si>
  <si>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</si>
  <si>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</si>
  <si>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</si>
  <si>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</si>
  <si>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</si>
  <si>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</si>
  <si>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</si>
  <si>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</si>
  <si>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</si>
  <si>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</si>
  <si>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</si>
  <si>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</si>
  <si>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</si>
  <si>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</si>
  <si>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</si>
  <si>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</si>
  <si>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</si>
  <si>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</si>
  <si>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</si>
  <si>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</si>
  <si>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</si>
  <si>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</si>
  <si>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</si>
  <si>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</si>
  <si>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</si>
  <si>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</si>
  <si>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</si>
  <si>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</si>
  <si>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</si>
  <si>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</si>
  <si>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</si>
  <si>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</si>
  <si>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</si>
  <si>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</si>
  <si>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</si>
  <si>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</si>
  <si>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</si>
  <si>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</si>
  <si>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</si>
  <si>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</si>
  <si>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</si>
  <si>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</si>
  <si>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</si>
  <si>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</si>
  <si>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</si>
  <si>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</si>
  <si>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</si>
  <si>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</si>
  <si>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</si>
  <si>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</si>
  <si>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</si>
  <si>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</si>
  <si>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</si>
  <si>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</si>
  <si>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</si>
  <si>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</si>
  <si>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</si>
  <si>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</si>
  <si>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</si>
  <si>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</si>
  <si>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</si>
  <si>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</si>
  <si>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</si>
  <si>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</si>
  <si>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</si>
  <si>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</si>
  <si>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</si>
  <si>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</si>
  <si>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</si>
  <si>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</si>
  <si>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</si>
  <si>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</si>
  <si>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</si>
  <si>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</si>
  <si>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</si>
  <si>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</si>
  <si>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</si>
  <si>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</si>
  <si>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</si>
  <si>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</si>
  <si>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</si>
  <si>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</si>
  <si>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</si>
  <si>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</si>
  <si>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</si>
  <si>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</si>
  <si>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</si>
  <si>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</si>
  <si>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</si>
  <si>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</si>
  <si>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</si>
  <si>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</si>
  <si>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</si>
  <si>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</si>
  <si>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</si>
  <si>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</si>
  <si>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</si>
  <si>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</si>
  <si>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</si>
  <si>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</si>
  <si>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</si>
  <si>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</si>
  <si>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</si>
  <si>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</si>
  <si>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</si>
  <si>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</si>
  <si>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</si>
  <si>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</si>
  <si>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</si>
  <si>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</si>
  <si>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</si>
  <si>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</si>
  <si>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</si>
  <si>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</si>
  <si>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</si>
  <si>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</si>
  <si>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</si>
  <si>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</si>
  <si>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</si>
  <si>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</si>
  <si>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</si>
  <si>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</si>
  <si>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</si>
  <si>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</si>
  <si>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</si>
  <si>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</si>
  <si>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</si>
  <si>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</si>
  <si>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</si>
  <si>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</si>
  <si>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</si>
  <si>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</si>
  <si>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</si>
  <si>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</si>
  <si>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</si>
  <si>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</si>
  <si>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</si>
  <si>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</si>
  <si>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</si>
  <si>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</si>
  <si>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</si>
  <si>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</si>
  <si>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</si>
  <si>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</si>
  <si>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</si>
  <si>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</si>
  <si>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</si>
  <si>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</si>
  <si>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</si>
  <si>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</si>
  <si>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</si>
  <si>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</si>
  <si>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</si>
  <si>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</si>
  <si>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</si>
  <si>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</si>
  <si>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</si>
  <si>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</si>
  <si>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</si>
  <si>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</si>
  <si>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</si>
  <si>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</si>
  <si>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</si>
  <si>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</si>
  <si>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</si>
  <si>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</si>
  <si>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</si>
  <si>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</si>
  <si>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</si>
  <si>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</si>
  <si>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</si>
  <si>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</si>
  <si>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</si>
  <si>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</si>
  <si>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</si>
  <si>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</si>
  <si>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</si>
  <si>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</si>
  <si>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</si>
  <si>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</si>
  <si>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</si>
  <si>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</si>
  <si>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</si>
  <si>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</si>
  <si>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</si>
  <si>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</si>
  <si>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</si>
  <si>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</si>
  <si>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</si>
  <si>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</si>
  <si>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</si>
  <si>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</si>
  <si>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</si>
  <si>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</si>
  <si>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</si>
  <si>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</si>
  <si>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</si>
  <si>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</si>
  <si>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</si>
  <si>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</si>
  <si>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</si>
  <si>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</si>
  <si>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</si>
  <si>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</si>
  <si>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</si>
  <si>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</si>
  <si>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</si>
  <si>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</si>
  <si>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</si>
  <si>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</si>
  <si>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</si>
  <si>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</si>
  <si>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</si>
  <si>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</si>
  <si>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</si>
  <si>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</si>
  <si>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</si>
  <si>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</si>
  <si>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</si>
  <si>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</si>
  <si>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</si>
  <si>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</si>
  <si>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</si>
  <si>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</si>
  <si>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</si>
  <si>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</si>
  <si>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</si>
  <si>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</si>
  <si>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</si>
  <si>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</si>
  <si>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</si>
  <si>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</si>
  <si>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</si>
  <si>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</si>
  <si>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</si>
  <si>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</si>
  <si>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</si>
  <si>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</si>
  <si>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</si>
  <si>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</si>
  <si>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</si>
  <si>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</si>
  <si>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</si>
  <si>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</si>
  <si>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</si>
  <si>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</si>
  <si>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</si>
  <si>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</si>
  <si>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</si>
  <si>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</si>
  <si>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</si>
  <si>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</si>
  <si>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</si>
  <si>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</si>
  <si>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</si>
  <si>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</si>
  <si>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</si>
  <si>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</si>
  <si>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</si>
  <si>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</si>
  <si>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</si>
  <si>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</si>
  <si>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</si>
  <si>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</si>
  <si>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</si>
  <si>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</si>
  <si>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</si>
  <si>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</si>
  <si>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</si>
  <si>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</si>
  <si>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</si>
  <si>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</si>
  <si>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</si>
  <si>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</si>
  <si>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</si>
  <si>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</si>
  <si>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</si>
  <si>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</si>
  <si>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</si>
  <si>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</si>
  <si>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</si>
  <si>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</si>
  <si>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</si>
  <si>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</si>
  <si>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</si>
  <si>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</si>
  <si>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</si>
  <si>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</si>
  <si>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</si>
  <si>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</si>
  <si>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</si>
  <si>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</si>
  <si>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</si>
  <si>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</si>
  <si>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</si>
  <si>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</si>
  <si>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</si>
  <si>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</si>
  <si>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</si>
  <si>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</si>
  <si>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</si>
  <si>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</si>
  <si>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</si>
  <si>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</si>
  <si>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</si>
  <si>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</si>
  <si>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</si>
  <si>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</si>
  <si>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</si>
  <si>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</si>
  <si>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</si>
  <si>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</si>
  <si>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</si>
  <si>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</si>
  <si>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</si>
  <si>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</si>
  <si>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</si>
  <si>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</si>
  <si>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</si>
  <si>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</si>
  <si>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</si>
  <si>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</si>
  <si>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</si>
  <si>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</si>
  <si>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</si>
  <si>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</si>
  <si>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</si>
  <si>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</si>
  <si>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</si>
  <si>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</si>
  <si>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</si>
  <si>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</si>
  <si>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</si>
  <si>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</si>
  <si>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</si>
  <si>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</si>
  <si>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</si>
  <si>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</si>
  <si>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</si>
  <si>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</si>
  <si>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</si>
  <si>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</si>
  <si>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</si>
  <si>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</si>
  <si>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</si>
  <si>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</si>
  <si>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</si>
  <si>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</si>
  <si>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</si>
  <si>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</si>
  <si>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</si>
  <si>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</si>
  <si>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</si>
  <si>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</si>
  <si>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</si>
  <si>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</si>
  <si>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</si>
  <si>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</si>
  <si>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</si>
  <si>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</si>
  <si>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</si>
  <si>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</si>
  <si>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</si>
  <si>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</si>
  <si>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</si>
  <si>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</si>
  <si>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</si>
  <si>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</si>
  <si>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</si>
  <si>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</si>
  <si>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</si>
  <si>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</si>
  <si>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</si>
  <si>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</si>
  <si>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</si>
  <si>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</si>
  <si>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</si>
  <si>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</si>
  <si>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</si>
  <si>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</si>
  <si>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</si>
  <si>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</si>
  <si>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</si>
  <si>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</si>
  <si>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</si>
  <si>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</si>
  <si>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</si>
  <si>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</si>
  <si>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</si>
  <si>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</si>
  <si>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</si>
  <si>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</si>
  <si>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</si>
  <si>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</si>
  <si>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</si>
  <si>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</si>
  <si>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</si>
  <si>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</si>
  <si>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</si>
  <si>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</si>
  <si>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</si>
  <si>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</si>
  <si>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</si>
  <si>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</si>
  <si>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</si>
  <si>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</si>
  <si>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</si>
  <si>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</si>
  <si>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</si>
  <si>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</si>
  <si>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</si>
  <si>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</si>
  <si>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</si>
  <si>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</si>
  <si>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</si>
  <si>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</si>
  <si>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</si>
  <si>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</si>
  <si>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</si>
  <si>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</si>
  <si>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</si>
  <si>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</si>
  <si>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</si>
  <si>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</si>
  <si>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</si>
  <si>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</si>
  <si>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</si>
  <si>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</si>
  <si>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</si>
  <si>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</si>
  <si>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</si>
  <si>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</si>
  <si>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</si>
  <si>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</si>
  <si>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</si>
  <si>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</si>
  <si>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</si>
  <si>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</si>
  <si>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</si>
  <si>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</si>
  <si>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</si>
  <si>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</si>
  <si>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</si>
  <si>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</si>
  <si>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</si>
  <si>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</si>
  <si>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</si>
  <si>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</si>
  <si>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</si>
  <si>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</si>
  <si>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</si>
  <si>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</si>
  <si>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</si>
  <si>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</si>
  <si>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</si>
  <si>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</si>
  <si>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</si>
  <si>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</si>
  <si>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</si>
  <si>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</si>
  <si>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</si>
  <si>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</si>
  <si>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</si>
  <si>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</si>
  <si>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</si>
  <si>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</si>
  <si>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</si>
  <si>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</si>
  <si>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</si>
  <si>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</si>
  <si>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</si>
  <si>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</si>
  <si>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</si>
  <si>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</si>
  <si>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</si>
  <si>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</si>
  <si>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</si>
  <si>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</si>
  <si>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</si>
  <si>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</si>
  <si>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</si>
  <si>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</si>
  <si>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</si>
  <si>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</si>
  <si>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</si>
  <si>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</si>
  <si>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</si>
  <si>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</si>
  <si>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</si>
  <si>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</si>
  <si>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</si>
  <si>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</si>
  <si>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</si>
  <si>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</si>
  <si>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</si>
  <si>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</si>
  <si>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</si>
  <si>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</si>
  <si>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</si>
  <si>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</si>
  <si>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</si>
  <si>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</si>
  <si>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</si>
  <si>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</si>
  <si>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</si>
  <si>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</si>
  <si>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</si>
  <si>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</si>
  <si>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</si>
  <si>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</si>
  <si>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</si>
  <si>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</si>
  <si>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</si>
  <si>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</si>
  <si>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</si>
  <si>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</si>
  <si>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</si>
  <si>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</si>
  <si>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</si>
  <si>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</si>
  <si>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</si>
  <si>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</si>
  <si>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</si>
  <si>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</si>
  <si>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</si>
  <si>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</si>
  <si>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</si>
  <si>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</si>
  <si>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</si>
  <si>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</si>
  <si>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</si>
  <si>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</si>
  <si>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</si>
  <si>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</si>
  <si>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</si>
  <si>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</si>
  <si>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</si>
  <si>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</si>
  <si>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</si>
  <si>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</si>
  <si>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</si>
  <si>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</si>
  <si>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</si>
  <si>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</si>
  <si>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</si>
  <si>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</si>
  <si>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</si>
  <si>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</si>
  <si>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</si>
  <si>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</si>
  <si>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</si>
  <si>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</si>
  <si>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</si>
  <si>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</si>
  <si>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</si>
  <si>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</si>
  <si>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</si>
  <si>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</si>
  <si>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</si>
  <si>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</si>
  <si>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</si>
  <si>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</si>
  <si>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</si>
  <si>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</si>
  <si>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</si>
  <si>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</si>
  <si>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</si>
  <si>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</si>
  <si>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</si>
  <si>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</si>
  <si>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</si>
  <si>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</si>
  <si>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</si>
  <si>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</si>
  <si>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</si>
  <si>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</si>
  <si>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</si>
  <si>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</si>
  <si>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</si>
  <si>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</si>
  <si>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</si>
  <si>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</si>
  <si>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</si>
  <si>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</si>
  <si>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</si>
  <si>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</si>
  <si>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</si>
  <si>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</si>
  <si>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</si>
  <si>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</si>
  <si>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</si>
  <si>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</si>
  <si>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</si>
  <si>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</si>
  <si>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</si>
  <si>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</si>
  <si>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</si>
  <si>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</si>
  <si>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</si>
  <si>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</si>
  <si>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</si>
  <si>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</si>
  <si>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</si>
  <si>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</si>
  <si>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</si>
  <si>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</si>
  <si>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</si>
  <si>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</si>
  <si>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</si>
  <si>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</si>
  <si>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</si>
  <si>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</si>
  <si>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</si>
  <si>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</si>
  <si>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</si>
  <si>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</si>
  <si>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</si>
  <si>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</si>
  <si>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</si>
  <si>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</si>
  <si>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</si>
  <si>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</si>
  <si>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</si>
  <si>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</si>
  <si>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</si>
  <si>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</si>
  <si>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</si>
  <si>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</si>
  <si>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</si>
  <si>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</si>
  <si>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</si>
  <si>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</si>
  <si>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</si>
  <si>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</si>
  <si>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</si>
  <si>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</si>
  <si>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</si>
  <si>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</si>
  <si>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</si>
  <si>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</si>
  <si>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</si>
  <si>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</si>
  <si>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</si>
  <si>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</si>
  <si>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</si>
  <si>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</si>
  <si>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</si>
  <si>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</si>
  <si>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</si>
  <si>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</si>
  <si>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</si>
  <si>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</si>
  <si>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</si>
  <si>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</si>
  <si>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</si>
  <si>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</si>
  <si>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</si>
  <si>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</si>
  <si>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</si>
  <si>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</si>
  <si>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</si>
  <si>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</si>
  <si>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</si>
  <si>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</si>
  <si>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</si>
  <si>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</si>
  <si>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</si>
  <si>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</si>
  <si>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</si>
  <si>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</si>
  <si>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</si>
  <si>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</si>
  <si>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</si>
  <si>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</si>
  <si>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</si>
  <si>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</si>
  <si>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</si>
  <si>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</si>
  <si>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</si>
  <si>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</si>
  <si>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</si>
  <si>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</si>
  <si>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</si>
  <si>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</si>
  <si>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</si>
  <si>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</si>
  <si>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</si>
  <si>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</si>
  <si>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</si>
  <si>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</si>
  <si>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</si>
  <si>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</si>
  <si>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</si>
  <si>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</si>
  <si>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</si>
  <si>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</si>
  <si>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</si>
  <si>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</si>
  <si>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</si>
  <si>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</si>
  <si>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</si>
  <si>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</si>
  <si>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</si>
  <si>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</si>
  <si>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</si>
  <si>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</si>
  <si>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</si>
  <si>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</si>
  <si>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</si>
  <si>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</si>
  <si>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</si>
  <si>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</si>
  <si>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</si>
  <si>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</si>
  <si>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</si>
  <si>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</si>
  <si>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</si>
  <si>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</si>
  <si>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</si>
  <si>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</si>
  <si>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</si>
  <si>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</si>
  <si>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</si>
  <si>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</si>
  <si>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</si>
  <si>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</si>
  <si>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</si>
  <si>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</si>
  <si>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</si>
  <si>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</si>
  <si>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</si>
  <si>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</si>
  <si>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</si>
  <si>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</si>
  <si>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</si>
  <si>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</si>
  <si>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</si>
  <si>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</si>
  <si>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</si>
  <si>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</si>
  <si>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</si>
  <si>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</si>
  <si>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</si>
  <si>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</si>
  <si>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</si>
  <si>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</si>
  <si>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</si>
  <si>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</si>
  <si>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</si>
  <si>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</si>
  <si>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</si>
  <si>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</si>
  <si>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</si>
  <si>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</si>
  <si>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</si>
  <si>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</si>
  <si>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</si>
  <si>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</si>
  <si>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</si>
  <si>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</si>
  <si>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</si>
  <si>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</si>
  <si>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</si>
  <si>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</si>
  <si>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</si>
  <si>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</si>
  <si>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</si>
  <si>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</si>
  <si>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</si>
  <si>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</si>
  <si>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</si>
  <si>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</si>
  <si>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</si>
  <si>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</si>
  <si>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</si>
  <si>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</si>
  <si>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</si>
  <si>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</si>
  <si>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</si>
  <si>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</si>
  <si>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</si>
  <si>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</si>
  <si>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</si>
  <si>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</si>
  <si>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</si>
  <si>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</si>
  <si>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</si>
  <si>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</si>
  <si>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</si>
  <si>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</si>
  <si>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</si>
  <si>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</si>
  <si>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</si>
  <si>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</si>
  <si>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</si>
  <si>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</si>
  <si>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</si>
  <si>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</si>
  <si>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</si>
  <si>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</si>
  <si>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</si>
  <si>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</si>
  <si>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</si>
  <si>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</si>
  <si>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</si>
  <si>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</si>
  <si>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</si>
  <si>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</si>
  <si>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</si>
  <si>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</si>
  <si>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</si>
  <si>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</si>
  <si>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</si>
  <si>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</si>
  <si>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</si>
  <si>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</si>
  <si>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</si>
  <si>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</si>
  <si>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</si>
  <si>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</si>
  <si>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</si>
  <si>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</si>
  <si>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</si>
  <si>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</si>
  <si>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</si>
  <si>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</si>
  <si>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</si>
  <si>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</si>
  <si>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</si>
  <si>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</si>
  <si>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</si>
  <si>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</si>
  <si>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</si>
  <si>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</si>
  <si>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</si>
  <si>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</si>
  <si>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</si>
  <si>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</si>
  <si>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</si>
  <si>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</si>
  <si>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</si>
  <si>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</si>
  <si>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</si>
  <si>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</si>
  <si>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</si>
  <si>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</si>
  <si>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</si>
  <si>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</si>
  <si>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</si>
  <si>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</si>
  <si>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</si>
  <si>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</si>
  <si>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</si>
  <si>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</si>
  <si>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</si>
  <si>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</si>
  <si>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</si>
  <si>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</si>
  <si>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</si>
  <si>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</si>
  <si>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</si>
  <si>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</si>
  <si>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</si>
  <si>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</si>
  <si>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</si>
  <si>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</si>
  <si>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</si>
  <si>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</si>
  <si>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</si>
  <si>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</si>
  <si>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</si>
  <si>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</si>
  <si>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</si>
  <si>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</si>
  <si>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</si>
  <si>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</si>
  <si>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</si>
  <si>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</si>
  <si>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</si>
  <si>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</si>
  <si>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</si>
  <si>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</si>
  <si>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</si>
  <si>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</si>
  <si>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</si>
  <si>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</si>
  <si>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</si>
  <si>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</si>
  <si>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</si>
  <si>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</si>
  <si>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</si>
  <si>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</si>
  <si>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</si>
  <si>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</si>
  <si>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</si>
  <si>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</si>
  <si>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</si>
  <si>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</si>
  <si>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</si>
  <si>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</si>
  <si>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</si>
  <si>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</si>
  <si>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</si>
  <si>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</si>
  <si>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</si>
  <si>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</si>
  <si>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</si>
  <si>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</si>
  <si>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</si>
  <si>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</si>
  <si>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</si>
  <si>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</si>
  <si>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</si>
  <si>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</si>
  <si>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</si>
  <si>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</si>
  <si>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</si>
  <si>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</si>
  <si>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</si>
  <si>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</si>
  <si>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</si>
  <si>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</si>
  <si>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</si>
  <si>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</si>
  <si>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</si>
  <si>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</si>
  <si>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</si>
  <si>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</si>
  <si>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</si>
  <si>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</si>
  <si>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</si>
  <si>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</si>
  <si>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</si>
  <si>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</si>
  <si>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</si>
  <si>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</si>
  <si>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</si>
  <si>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</si>
  <si>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</si>
  <si>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</si>
  <si>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</si>
  <si>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</si>
  <si>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</si>
  <si>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</si>
  <si>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</si>
  <si>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</si>
  <si>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</si>
  <si>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</si>
  <si>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</si>
  <si>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</si>
  <si>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</si>
  <si>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</si>
  <si>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</si>
  <si>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</si>
  <si>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</si>
  <si>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</si>
  <si>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</si>
  <si>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</si>
  <si>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</si>
  <si>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</si>
  <si>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</si>
  <si>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</si>
  <si>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</si>
  <si>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</si>
  <si>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</si>
  <si>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</si>
  <si>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</si>
  <si>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</si>
  <si>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</si>
  <si>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</si>
  <si>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</si>
  <si>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</si>
  <si>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</si>
  <si>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</si>
  <si>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</si>
  <si>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</si>
  <si>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</si>
  <si>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</si>
  <si>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</si>
  <si>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</si>
  <si>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</si>
  <si>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</si>
  <si>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</si>
  <si>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</si>
  <si>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</si>
  <si>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</si>
  <si>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</si>
  <si>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</si>
  <si>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</si>
  <si>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</si>
  <si>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</si>
  <si>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</si>
  <si>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</si>
  <si>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</si>
  <si>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</si>
  <si>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</si>
  <si>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</si>
  <si>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</si>
  <si>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</si>
  <si>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</si>
  <si>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</si>
  <si>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</si>
  <si>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</si>
  <si>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</si>
  <si>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</si>
  <si>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</si>
  <si>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</si>
  <si>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</si>
  <si>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</si>
  <si>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</si>
  <si>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</si>
  <si>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</si>
  <si>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</si>
  <si>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</si>
  <si>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</si>
  <si>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</si>
  <si>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</si>
  <si>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</si>
  <si>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</si>
  <si>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</si>
  <si>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</si>
  <si>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</si>
  <si>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</si>
  <si>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</si>
  <si>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</si>
  <si>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</si>
  <si>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</si>
  <si>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</si>
  <si>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</si>
  <si>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</si>
  <si>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</si>
  <si>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</si>
  <si>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</si>
  <si>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</si>
  <si>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</si>
  <si>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</si>
  <si>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</si>
  <si>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</si>
  <si>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</si>
  <si>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</si>
  <si>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</si>
  <si>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</si>
  <si>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</si>
  <si>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</si>
  <si>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</si>
  <si>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</si>
  <si>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</si>
  <si>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</si>
  <si>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</si>
  <si>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</si>
  <si>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</si>
  <si>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</si>
  <si>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</si>
  <si>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</si>
  <si>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</si>
  <si>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</si>
  <si>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</si>
  <si>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</si>
  <si>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</si>
  <si>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</si>
  <si>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</si>
  <si>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</si>
  <si>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</si>
  <si>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</si>
  <si>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</si>
  <si>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</si>
  <si>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</si>
  <si>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</si>
  <si>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</si>
  <si>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</si>
  <si>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</si>
  <si>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</si>
  <si>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</si>
  <si>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</si>
  <si>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</si>
  <si>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</si>
  <si>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</si>
  <si>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</si>
  <si>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</si>
  <si>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</si>
  <si>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</si>
  <si>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</si>
  <si>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</si>
  <si>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</si>
  <si>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</si>
  <si>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</si>
  <si>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</si>
  <si>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</si>
  <si>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</si>
  <si>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</si>
  <si>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</si>
  <si>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</si>
  <si>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</si>
  <si>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</si>
  <si>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</si>
  <si>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</si>
  <si>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</si>
  <si>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</si>
  <si>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</si>
  <si>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</si>
  <si>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</si>
  <si>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</si>
  <si>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</si>
  <si>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</si>
  <si>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</si>
  <si>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</si>
  <si>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</si>
  <si>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</si>
  <si>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</si>
  <si>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</si>
  <si>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</si>
  <si>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</si>
  <si>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</si>
  <si>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</si>
  <si>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</si>
  <si>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</si>
  <si>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</si>
  <si>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</si>
  <si>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</si>
  <si>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</si>
  <si>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</si>
  <si>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</si>
  <si>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</si>
  <si>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</si>
  <si>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</si>
  <si>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</si>
  <si>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</si>
  <si>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</si>
  <si>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</si>
  <si>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</si>
  <si>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</si>
  <si>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</si>
  <si>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</si>
  <si>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</si>
  <si>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</si>
  <si>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</si>
  <si>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</si>
  <si>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</si>
  <si>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</si>
  <si>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</si>
  <si>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</si>
  <si>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</si>
  <si>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</si>
  <si>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</si>
  <si>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</si>
  <si>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</si>
  <si>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</si>
  <si>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</si>
  <si>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</si>
  <si>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</si>
  <si>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</si>
  <si>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</si>
  <si>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</si>
  <si>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</si>
  <si>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</si>
  <si>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</si>
  <si>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</si>
  <si>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</si>
  <si>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</si>
  <si>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</si>
  <si>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</si>
  <si>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</si>
  <si>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</si>
  <si>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</si>
  <si>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</si>
  <si>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</si>
  <si>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</si>
  <si>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</si>
  <si>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</si>
  <si>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</si>
  <si>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</si>
  <si>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</si>
  <si>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</si>
  <si>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</si>
  <si>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</si>
  <si>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</si>
  <si>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</si>
  <si>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</si>
  <si>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</si>
  <si>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</si>
  <si>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</si>
  <si>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</si>
  <si>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</si>
  <si>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</si>
  <si>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</si>
  <si>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</si>
  <si>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</si>
  <si>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</si>
  <si>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</si>
  <si>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</si>
  <si>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</si>
  <si>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</si>
  <si>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</si>
  <si>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</si>
  <si>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</si>
  <si>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</si>
  <si>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</si>
  <si>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</si>
  <si>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</si>
  <si>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</si>
  <si>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</si>
  <si>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</si>
  <si>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</si>
  <si>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</si>
  <si>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</si>
  <si>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</si>
  <si>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</si>
  <si>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</si>
  <si>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</si>
  <si>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</si>
  <si>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</si>
  <si>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</si>
  <si>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</si>
  <si>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</si>
  <si>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</si>
  <si>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</si>
  <si>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</si>
  <si>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</si>
  <si>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</si>
  <si>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</si>
  <si>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</si>
  <si>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</si>
  <si>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</si>
  <si>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</si>
  <si>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</si>
  <si>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</si>
  <si>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</si>
  <si>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</si>
  <si>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</si>
  <si>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</si>
  <si>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</si>
  <si>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</si>
  <si>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</si>
  <si>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</si>
  <si>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</si>
  <si>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</si>
  <si>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</si>
  <si>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</si>
  <si>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</si>
  <si>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</si>
  <si>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</si>
  <si>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</si>
  <si>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</si>
  <si>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</si>
  <si>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</si>
  <si>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</si>
  <si>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</si>
  <si>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</si>
  <si>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</si>
  <si>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</si>
  <si>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</si>
  <si>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</si>
  <si>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</si>
  <si>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</si>
  <si>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</si>
  <si>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</si>
  <si>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</si>
  <si>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</si>
  <si>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</si>
  <si>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</si>
  <si>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</si>
  <si>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</si>
  <si>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</si>
  <si>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</si>
  <si>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</si>
  <si>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</si>
  <si>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</si>
  <si>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</si>
  <si>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</si>
  <si>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</si>
  <si>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</si>
  <si>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</si>
  <si>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</si>
  <si>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</si>
  <si>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</si>
  <si>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</si>
  <si>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</si>
  <si>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</si>
  <si>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</si>
  <si>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</si>
  <si>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</si>
  <si>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</si>
  <si>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</si>
  <si>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</si>
  <si>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</si>
  <si>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</si>
  <si>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</si>
  <si>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</si>
  <si>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</si>
  <si>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</si>
  <si>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</si>
  <si>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</si>
  <si>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</si>
  <si>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</si>
  <si>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</si>
  <si>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</si>
  <si>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</si>
  <si>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</si>
  <si>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</si>
  <si>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</si>
  <si>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</si>
  <si>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</si>
  <si>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</si>
  <si>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</si>
  <si>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</si>
  <si>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</si>
  <si>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</si>
  <si>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</si>
  <si>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</si>
  <si>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</si>
  <si>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</si>
  <si>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</si>
  <si>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</si>
  <si>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</si>
  <si>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</si>
  <si>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</si>
  <si>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</si>
  <si>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</si>
  <si>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</si>
  <si>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</si>
  <si>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</si>
  <si>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</si>
  <si>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</si>
  <si>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</si>
  <si>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</si>
  <si>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</si>
  <si>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</si>
  <si>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</si>
  <si>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</si>
  <si>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</si>
  <si>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</si>
  <si>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</si>
  <si>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</si>
  <si>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</si>
  <si>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</si>
  <si>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</si>
  <si>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</si>
  <si>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</si>
  <si>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</si>
  <si>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</si>
  <si>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</si>
  <si>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</si>
  <si>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</si>
  <si>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</si>
  <si>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</si>
  <si>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</si>
  <si>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</si>
  <si>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</si>
  <si>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</si>
  <si>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</si>
  <si>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</si>
  <si>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</si>
  <si>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</si>
  <si>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</si>
  <si>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</si>
  <si>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</si>
  <si>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</si>
  <si>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</si>
  <si>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</si>
  <si>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</si>
  <si>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</si>
  <si>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</si>
  <si>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</si>
  <si>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</si>
  <si>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</si>
  <si>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</si>
  <si>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</si>
  <si>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</si>
  <si>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</si>
  <si>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</si>
  <si>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</si>
  <si>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</si>
  <si>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</si>
  <si>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</si>
  <si>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</si>
  <si>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</si>
  <si>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</si>
  <si>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</si>
  <si>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</si>
  <si>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</si>
  <si>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</si>
  <si>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</si>
  <si>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</si>
  <si>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</si>
  <si>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</si>
  <si>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</si>
  <si>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</si>
  <si>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</si>
  <si>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</si>
  <si>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</si>
  <si>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</si>
  <si>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</si>
  <si>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</si>
  <si>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</si>
  <si>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</si>
  <si>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</si>
  <si>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</si>
  <si>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</si>
  <si>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</si>
  <si>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</si>
  <si>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</si>
  <si>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</si>
  <si>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</si>
  <si>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</si>
  <si>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</si>
  <si>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</si>
  <si>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</si>
  <si>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</si>
  <si>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</si>
  <si>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</si>
  <si>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</si>
  <si>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19.11.2020</t>
  </si>
  <si>
    <t>Пасько</t>
  </si>
  <si>
    <t>Серафим</t>
  </si>
  <si>
    <t>Алексеевич</t>
  </si>
  <si>
    <t>Бережная</t>
  </si>
  <si>
    <t>Полина</t>
  </si>
  <si>
    <t>Васильевна</t>
  </si>
  <si>
    <t>Клименко</t>
  </si>
  <si>
    <t>Анна</t>
  </si>
  <si>
    <t>Александровна</t>
  </si>
  <si>
    <t>Алиева</t>
  </si>
  <si>
    <t>Маренич</t>
  </si>
  <si>
    <t>Анастасия</t>
  </si>
  <si>
    <t>Николаевна</t>
  </si>
  <si>
    <t>Авраменко</t>
  </si>
  <si>
    <t>Владимир</t>
  </si>
  <si>
    <t>Сергеевич</t>
  </si>
  <si>
    <t>Рачкова</t>
  </si>
  <si>
    <t>Екатерина</t>
  </si>
  <si>
    <t>Анатольевна</t>
  </si>
  <si>
    <t>Туманова</t>
  </si>
  <si>
    <t>Валерия</t>
  </si>
  <si>
    <t>Павловна</t>
  </si>
  <si>
    <t>Соловьёва</t>
  </si>
  <si>
    <t>Евгения</t>
  </si>
  <si>
    <t>Андреевна</t>
  </si>
  <si>
    <t>Шипкин</t>
  </si>
  <si>
    <t>Егор</t>
  </si>
  <si>
    <t>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</si>
</sst>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6;&#1073;&#1097;&#1077;&#1089;&#1090;&#1074;&#1086;&#1079;&#1085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%20%20%20%20&#1060;&#1086;&#1088;&#1084;&#1072;%203_2020%20&#1082;&#1086;&#1076;%20%2086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&#1079;&#1085;&#1072;&#1085;&#1080;&#1077;%20&#1052;&#1059;&#1053;,&#1069;&#1058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6;&#1073;&#1097;&#1077;&#1089;&#1090;&#1074;&#1086;&#1079;&#1085;&#1072;&#1085;&#1080;&#1077;_8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73;&#1097;&#1077;&#1089;&#1090;&#1074;.%2019.11.%20&#1052;&#1041;&#1054;&#1059;%20&#1054;&#1054;&#1064;&#1060;&#1086;&#1088;&#1084;&#1072;%203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83;&#1102;&#1077;&#1074;&#1089;&#1082;&#1072;&#1103;%20_&#1086;&#1073;&#1097;&#1077;&#1089;&#1090;&#1074;&#1086;&#1079;&#1085;&#1072;&#1085;&#1080;&#1077;_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1">
          <cell r="C11" t="str">
            <v>Алиева</v>
          </cell>
          <cell r="D11" t="str">
            <v>Сабина</v>
          </cell>
          <cell r="E11" t="str">
            <v>Мурадовна</v>
          </cell>
          <cell r="G11">
            <v>39157</v>
          </cell>
        </row>
        <row r="12">
          <cell r="G12">
            <v>38866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Пасько</v>
          </cell>
          <cell r="F10" t="str">
            <v>Мужской</v>
          </cell>
          <cell r="H10" t="str">
            <v>РОССИЯ</v>
          </cell>
          <cell r="I10" t="str">
            <v>не имеются</v>
          </cell>
        </row>
        <row r="11">
          <cell r="F11" t="str">
            <v>Женский</v>
          </cell>
          <cell r="H11" t="str">
            <v>РОССИЯ</v>
          </cell>
          <cell r="I11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  <sheetName val="10 класс"/>
      <sheetName val="Лист3"/>
    </sheetNames>
    <sheetDataSet>
      <sheetData sheetId="0" refreshError="1">
        <row r="10">
          <cell r="C10" t="str">
            <v>Чернов</v>
          </cell>
          <cell r="D10" t="str">
            <v xml:space="preserve">Владислав </v>
          </cell>
          <cell r="E10" t="str">
            <v>Романович</v>
          </cell>
          <cell r="G10">
            <v>38878</v>
          </cell>
          <cell r="H10" t="str">
            <v>РОССИЯ</v>
          </cell>
          <cell r="J10">
            <v>871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Соловьева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 Шипкин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9 кл"/>
      <sheetName val="10 кл"/>
      <sheetName val="11 кл"/>
    </sheetNames>
    <sheetDataSet>
      <sheetData sheetId="0">
        <row r="10">
          <cell r="C10" t="str">
            <v>Бережная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0" workbookViewId="0">
      <selection activeCell="F17" sqref="F17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3.75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38930</v>
      </c>
      <c r="H10" s="19" t="s">
        <v>70</v>
      </c>
      <c r="I10" s="19" t="s">
        <v>321</v>
      </c>
      <c r="J10" s="42"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8</v>
      </c>
      <c r="M10" s="13" t="s">
        <v>323</v>
      </c>
      <c r="N10" s="14">
        <v>52</v>
      </c>
    </row>
    <row r="11" spans="1:14" ht="39.75" customHeight="1" x14ac:dyDescent="0.25">
      <c r="A11" s="11" t="str">
        <f t="shared" ref="A11:A20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38762</v>
      </c>
      <c r="H11" s="19" t="s">
        <v>70</v>
      </c>
      <c r="I11" s="19" t="s">
        <v>321</v>
      </c>
      <c r="J11" s="42">
        <v>1040</v>
      </c>
      <c r="K11" s="40" t="str">
        <f>VLOOKUP(J11,ОО!C:E,3,FALSE)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1" s="14">
        <v>8</v>
      </c>
      <c r="M11" s="13" t="s">
        <v>323</v>
      </c>
      <c r="N11" s="14">
        <v>51</v>
      </c>
    </row>
    <row r="12" spans="1:14" ht="23.25" customHeight="1" x14ac:dyDescent="0.25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329</v>
      </c>
      <c r="G12" s="15">
        <v>38958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8</v>
      </c>
      <c r="M12" s="13" t="s">
        <v>325</v>
      </c>
      <c r="N12" s="14">
        <v>34</v>
      </c>
    </row>
    <row r="13" spans="1:14" ht="29.25" customHeight="1" x14ac:dyDescent="0.25">
      <c r="A13" s="11" t="str">
        <f t="shared" si="0"/>
        <v>Зерноградский</v>
      </c>
      <c r="B13" s="12">
        <v>4</v>
      </c>
      <c r="C13" s="13" t="s">
        <v>2810</v>
      </c>
      <c r="D13" s="13" t="str">
        <f>[1]Форма3!D11</f>
        <v>Сабина</v>
      </c>
      <c r="E13" s="13" t="str">
        <f>[1]Форма3!E11</f>
        <v>Мурадовна</v>
      </c>
      <c r="F13" s="19" t="s">
        <v>329</v>
      </c>
      <c r="G13" s="15">
        <f>[1]Форма3!G11</f>
        <v>39157</v>
      </c>
      <c r="H13" s="19" t="s">
        <v>70</v>
      </c>
      <c r="I13" s="19" t="s">
        <v>321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8</v>
      </c>
      <c r="M13" s="13" t="s">
        <v>325</v>
      </c>
      <c r="N13" s="14">
        <v>30</v>
      </c>
    </row>
    <row r="14" spans="1:14" ht="27.75" customHeight="1" x14ac:dyDescent="0.25">
      <c r="A14" s="11" t="str">
        <f t="shared" si="0"/>
        <v>Зерноградский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328</v>
      </c>
      <c r="G14" s="15">
        <f>[1]Форма3!G12</f>
        <v>38866</v>
      </c>
      <c r="H14" s="19" t="s">
        <v>70</v>
      </c>
      <c r="I14" s="19" t="s">
        <v>321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8</v>
      </c>
      <c r="M14" s="13" t="s">
        <v>325</v>
      </c>
      <c r="N14" s="14">
        <v>29</v>
      </c>
    </row>
    <row r="15" spans="1:14" ht="27.75" customHeight="1" x14ac:dyDescent="0.25">
      <c r="A15" s="11" t="str">
        <f t="shared" si="0"/>
        <v>Зерноградский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tr">
        <f>[2]Форма3!F10</f>
        <v>Мужской</v>
      </c>
      <c r="G15" s="15">
        <v>38861</v>
      </c>
      <c r="H15" s="19" t="str">
        <f>[2]Форма3!H10</f>
        <v>РОССИЯ</v>
      </c>
      <c r="I15" s="19" t="str">
        <f>[2]Форма3!I10</f>
        <v>не имеются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v>8</v>
      </c>
      <c r="M15" s="13" t="s">
        <v>325</v>
      </c>
      <c r="N15" s="14">
        <v>24</v>
      </c>
    </row>
    <row r="16" spans="1:14" ht="29.25" customHeight="1" x14ac:dyDescent="0.25">
      <c r="A16" s="11" t="str">
        <f t="shared" si="0"/>
        <v>Зерноградский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tr">
        <f>[2]Форма3!F11</f>
        <v>Женский</v>
      </c>
      <c r="G16" s="15">
        <v>38904</v>
      </c>
      <c r="H16" s="19" t="str">
        <f>[2]Форма3!H11</f>
        <v>РОССИЯ</v>
      </c>
      <c r="I16" s="19" t="str">
        <f>[2]Форма3!I11</f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8</v>
      </c>
      <c r="M16" s="13" t="s">
        <v>325</v>
      </c>
      <c r="N16" s="14">
        <v>24</v>
      </c>
    </row>
    <row r="17" spans="1:14" ht="45" customHeight="1" x14ac:dyDescent="0.25">
      <c r="A17" s="11" t="str">
        <f t="shared" si="0"/>
        <v>Зерноградский</v>
      </c>
      <c r="B17" s="12">
        <v>8</v>
      </c>
      <c r="C17" s="13" t="str">
        <f>'[3]8 класс'!C10</f>
        <v>Чернов</v>
      </c>
      <c r="D17" s="13" t="str">
        <f>'[3]8 класс'!D10</f>
        <v xml:space="preserve">Владислав </v>
      </c>
      <c r="E17" s="13" t="str">
        <f>'[3]8 класс'!E10</f>
        <v>Романович</v>
      </c>
      <c r="F17" s="19" t="s">
        <v>328</v>
      </c>
      <c r="G17" s="15">
        <f>'[3]8 класс'!G10</f>
        <v>38878</v>
      </c>
      <c r="H17" s="19" t="str">
        <f>'[3]8 класс'!H10</f>
        <v>РОССИЯ</v>
      </c>
      <c r="I17" s="19" t="s">
        <v>321</v>
      </c>
      <c r="J17" s="42">
        <f>'[3]8 класс'!J10</f>
        <v>871</v>
      </c>
      <c r="K17" s="40" t="str">
        <f>VLOOKUP(J17,ОО!C:E,3,FALSE)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7" s="14">
        <v>8</v>
      </c>
      <c r="M17" s="13" t="s">
        <v>325</v>
      </c>
      <c r="N17" s="14">
        <v>23</v>
      </c>
    </row>
    <row r="18" spans="1:14" ht="30" customHeight="1" x14ac:dyDescent="0.25">
      <c r="A18" s="11" t="str">
        <f t="shared" si="0"/>
        <v>Зерноградский</v>
      </c>
      <c r="B18" s="12">
        <v>9</v>
      </c>
      <c r="C18" s="13" t="s">
        <v>2820</v>
      </c>
      <c r="D18" s="13" t="s">
        <v>2821</v>
      </c>
      <c r="E18" s="13" t="s">
        <v>2822</v>
      </c>
      <c r="F18" s="19" t="str">
        <f>[4]Форма3!F10</f>
        <v>Женский</v>
      </c>
      <c r="G18" s="15">
        <v>39132</v>
      </c>
      <c r="H18" s="19" t="str">
        <f>[4]Форма3!H10</f>
        <v>РОССИЯ</v>
      </c>
      <c r="I18" s="19" t="str">
        <f>[4]Форма3!I10</f>
        <v>не имеются</v>
      </c>
      <c r="J18" s="42">
        <v>868</v>
      </c>
      <c r="K18" s="40" t="str">
        <f>VLOOKUP(J18,ОО!C:E,3,FALSE)</f>
        <v>муниципальное бюджетное общеобразовательное учреждение лицей г.Зернограда</v>
      </c>
      <c r="L18" s="14">
        <v>8</v>
      </c>
      <c r="M18" s="13" t="s">
        <v>325</v>
      </c>
      <c r="N18" s="14">
        <v>19</v>
      </c>
    </row>
    <row r="19" spans="1:14" ht="30.75" customHeight="1" x14ac:dyDescent="0.25">
      <c r="A19" s="11" t="str">
        <f t="shared" si="0"/>
        <v>Зерноградский</v>
      </c>
      <c r="B19" s="12">
        <v>10</v>
      </c>
      <c r="C19" s="13" t="s">
        <v>2823</v>
      </c>
      <c r="D19" s="13" t="s">
        <v>2824</v>
      </c>
      <c r="E19" s="13" t="s">
        <v>2825</v>
      </c>
      <c r="F19" s="19" t="s">
        <v>329</v>
      </c>
      <c r="G19" s="15">
        <v>38859</v>
      </c>
      <c r="H19" s="19" t="str">
        <f>[5]Форма3!H10</f>
        <v>РОССИЯ</v>
      </c>
      <c r="I19" s="19" t="str">
        <f>[5]Форма3!I10</f>
        <v>не имеются</v>
      </c>
      <c r="J19" s="42">
        <v>870</v>
      </c>
      <c r="K19" s="40" t="str">
        <f>VLOOKUP(J19,ОО!C:E,3,FALSE)</f>
        <v>муниципальное бюджетное общеобразовательное учреждение средняя общеобразовательная школа (военвед) г.Зернограда</v>
      </c>
      <c r="L19" s="14">
        <v>8</v>
      </c>
      <c r="M19" s="13" t="s">
        <v>325</v>
      </c>
      <c r="N19" s="14">
        <v>16</v>
      </c>
    </row>
    <row r="20" spans="1:14" ht="33.75" customHeight="1" x14ac:dyDescent="0.25">
      <c r="A20" s="11" t="str">
        <f t="shared" si="0"/>
        <v>Зерноградский</v>
      </c>
      <c r="B20" s="12">
        <v>11</v>
      </c>
      <c r="C20" s="13" t="s">
        <v>2826</v>
      </c>
      <c r="D20" s="13" t="s">
        <v>2827</v>
      </c>
      <c r="E20" s="13" t="s">
        <v>2828</v>
      </c>
      <c r="F20" s="19" t="s">
        <v>328</v>
      </c>
      <c r="G20" s="15">
        <v>39229</v>
      </c>
      <c r="H20" s="19" t="str">
        <f>'[6]8 кл'!H10</f>
        <v>РОССИЯ</v>
      </c>
      <c r="I20" s="19" t="str">
        <f>'[6]8 кл'!I10</f>
        <v>не имеются</v>
      </c>
      <c r="J20" s="42">
        <v>869</v>
      </c>
      <c r="K20" s="40" t="str">
        <f>VLOOKUP(J20,ОО!C:E,3,FALSE)</f>
        <v>муниципальное бюджетное общеобразовательное учреждение основная общеобразовательная школа г.Зернограда</v>
      </c>
      <c r="L20" s="14">
        <v>8</v>
      </c>
      <c r="M20" s="13" t="s">
        <v>325</v>
      </c>
      <c r="N20" s="14">
        <v>15</v>
      </c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2020-11-23T05:55:59Z</dcterms:modified>
</cp:coreProperties>
</file>