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Форма 3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  <externalReference r:id="rId10"/>
    <externalReference r:id="rId11"/>
  </externalReferences>
  <calcPr calcId="191029"/>
</workbook>
</file>

<file path=xl/calcChain.xml><?xml version="1.0" encoding="utf-8"?>
<calcChain xmlns="http://schemas.openxmlformats.org/spreadsheetml/2006/main">
  <c r="H18" i="4" l="1"/>
  <c r="H17" i="4" l="1"/>
  <c r="G13" i="4" l="1"/>
  <c r="G14" i="4"/>
  <c r="C14" i="4"/>
  <c r="D14" i="4"/>
  <c r="E14" i="4"/>
  <c r="A11" i="4" l="1"/>
  <c r="A12" i="4"/>
  <c r="A13" i="4"/>
  <c r="A14" i="4"/>
  <c r="A15" i="4"/>
  <c r="A16" i="4"/>
  <c r="A17" i="4"/>
  <c r="A18" i="4"/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<sst xmlns="http://schemas.openxmlformats.org/spreadsheetml/2006/main" count="5391" uniqueCount="2824">
  <si>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</si>
  <si>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</si>
  <si>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</si>
  <si>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</si>
  <si>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</si>
  <si>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</si>
  <si>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</si>
  <si>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</si>
  <si>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</si>
  <si>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</si>
  <si>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</si>
  <si>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</si>
  <si>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</si>
  <si>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</si>
  <si>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</si>
  <si>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</si>
  <si>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</si>
  <si>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</si>
  <si>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</si>
  <si>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</si>
  <si>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</si>
  <si>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</si>
  <si>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</si>
  <si>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</si>
  <si>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</si>
  <si>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</si>
  <si>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</si>
  <si>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</si>
  <si>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</si>
  <si>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</si>
  <si>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</si>
  <si>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</si>
  <si>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</si>
  <si>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</si>
  <si>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</si>
  <si>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</si>
  <si>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</si>
  <si>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</si>
  <si>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</si>
  <si>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</si>
  <si>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</si>
  <si>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</si>
  <si>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</si>
  <si>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</si>
  <si>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</si>
  <si>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</si>
  <si>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</si>
  <si>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</si>
  <si>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</si>
  <si>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</si>
  <si>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</si>
  <si>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</si>
  <si>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</si>
  <si>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</si>
  <si>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</si>
  <si>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</si>
  <si>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</si>
  <si>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</si>
  <si>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</si>
  <si>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</si>
  <si>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</si>
  <si>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</si>
  <si>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</si>
  <si>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</si>
  <si>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</si>
  <si>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</si>
  <si>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</si>
  <si>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</si>
  <si>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</si>
  <si>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</si>
  <si>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</si>
  <si>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</si>
  <si>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</si>
  <si>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</si>
  <si>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</si>
  <si>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</si>
  <si>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</si>
  <si>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</si>
  <si>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</si>
  <si>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</si>
  <si>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</si>
  <si>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</si>
  <si>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</si>
  <si>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</si>
  <si>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</si>
  <si>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</si>
  <si>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</si>
  <si>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</si>
  <si>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</si>
  <si>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</si>
  <si>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</si>
  <si>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</si>
  <si>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</si>
  <si>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</si>
  <si>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</si>
  <si>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</si>
  <si>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</si>
  <si>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</si>
  <si>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</si>
  <si>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</si>
  <si>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</si>
  <si>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</si>
  <si>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</si>
  <si>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</si>
  <si>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</si>
  <si>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</si>
  <si>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</si>
  <si>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</si>
  <si>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</si>
  <si>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</si>
  <si>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</si>
  <si>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</si>
  <si>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</si>
  <si>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</si>
  <si>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</si>
  <si>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</si>
  <si>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</si>
  <si>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</si>
  <si>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</si>
  <si>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</si>
  <si>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</si>
  <si>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</si>
  <si>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</si>
  <si>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</si>
  <si>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</si>
  <si>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</si>
  <si>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</si>
  <si>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</si>
  <si>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</si>
  <si>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</si>
  <si>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</si>
  <si>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</si>
  <si>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</si>
  <si>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</si>
  <si>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</si>
  <si>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</si>
  <si>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</si>
  <si>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</si>
  <si>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</si>
  <si>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</si>
  <si>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</si>
  <si>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</si>
  <si>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</si>
  <si>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</si>
  <si>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</si>
  <si>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</si>
  <si>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</si>
  <si>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</si>
  <si>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</si>
  <si>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</si>
  <si>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</si>
  <si>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</si>
  <si>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</si>
  <si>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</si>
  <si>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</si>
  <si>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</si>
  <si>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</si>
  <si>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</si>
  <si>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</si>
  <si>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</si>
  <si>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</si>
  <si>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</si>
  <si>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</si>
  <si>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</si>
  <si>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</si>
  <si>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</si>
  <si>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</si>
  <si>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</si>
  <si>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</si>
  <si>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</si>
  <si>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</si>
  <si>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</si>
  <si>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</si>
  <si>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</si>
  <si>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</si>
  <si>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</si>
  <si>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</si>
  <si>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</si>
  <si>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</si>
  <si>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</si>
  <si>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</si>
  <si>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</si>
  <si>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</si>
  <si>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</si>
  <si>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</si>
  <si>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</si>
  <si>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</si>
  <si>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</si>
  <si>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</si>
  <si>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</si>
  <si>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</si>
  <si>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</si>
  <si>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</si>
  <si>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</si>
  <si>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</si>
  <si>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</si>
  <si>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</si>
  <si>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</si>
  <si>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</si>
  <si>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</si>
  <si>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</si>
  <si>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</si>
  <si>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</si>
  <si>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</si>
  <si>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</si>
  <si>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</si>
  <si>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</si>
  <si>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</si>
  <si>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</si>
  <si>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</si>
  <si>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</si>
  <si>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</si>
  <si>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</si>
  <si>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</si>
  <si>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</si>
  <si>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</si>
  <si>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</si>
  <si>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</si>
  <si>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</si>
  <si>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</si>
  <si>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</si>
  <si>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</si>
  <si>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</si>
  <si>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</si>
  <si>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</si>
  <si>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</si>
  <si>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</si>
  <si>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</si>
  <si>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</si>
  <si>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</si>
  <si>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</si>
  <si>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</si>
  <si>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</si>
  <si>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</si>
  <si>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</si>
  <si>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</si>
  <si>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</si>
  <si>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</si>
  <si>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</si>
  <si>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</si>
  <si>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</si>
  <si>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</si>
  <si>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</si>
  <si>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</si>
  <si>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</si>
  <si>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</si>
  <si>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</si>
  <si>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</si>
  <si>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</si>
  <si>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</si>
  <si>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</si>
  <si>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</si>
  <si>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</si>
  <si>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</si>
  <si>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</si>
  <si>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</si>
  <si>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</si>
  <si>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</si>
  <si>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</si>
  <si>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</si>
  <si>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</si>
  <si>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</si>
  <si>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</si>
  <si>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</si>
  <si>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</si>
  <si>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</si>
  <si>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</si>
  <si>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</si>
  <si>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</si>
  <si>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</si>
  <si>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</si>
  <si>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</si>
  <si>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</si>
  <si>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</si>
  <si>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</si>
  <si>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</si>
  <si>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</si>
  <si>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</si>
  <si>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</si>
  <si>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</si>
  <si>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</si>
  <si>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</si>
  <si>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</si>
  <si>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</si>
  <si>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</si>
  <si>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</si>
  <si>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</si>
  <si>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</si>
  <si>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</si>
  <si>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</si>
  <si>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</si>
  <si>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</si>
  <si>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</si>
  <si>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</si>
  <si>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</si>
  <si>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</si>
  <si>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</si>
  <si>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</si>
  <si>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</si>
  <si>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</si>
  <si>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</si>
  <si>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</si>
  <si>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</si>
  <si>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</si>
  <si>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</si>
  <si>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</si>
  <si>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</si>
  <si>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</si>
  <si>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</si>
  <si>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</si>
  <si>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</si>
  <si>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</si>
  <si>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</si>
  <si>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</si>
  <si>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</si>
  <si>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</si>
  <si>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</si>
  <si>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</si>
  <si>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</si>
  <si>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</si>
  <si>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</si>
  <si>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</si>
  <si>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</si>
  <si>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</si>
  <si>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</si>
  <si>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</si>
  <si>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</si>
  <si>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</si>
  <si>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</si>
  <si>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</si>
  <si>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</si>
  <si>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</si>
  <si>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</si>
  <si>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</si>
  <si>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</si>
  <si>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</si>
  <si>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</si>
  <si>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</si>
  <si>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</si>
  <si>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</si>
  <si>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</si>
  <si>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</si>
  <si>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</si>
  <si>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</si>
  <si>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</si>
  <si>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</si>
  <si>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</si>
  <si>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</si>
  <si>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</si>
  <si>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</si>
  <si>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</si>
  <si>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</si>
  <si>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</si>
  <si>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</si>
  <si>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</si>
  <si>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</si>
  <si>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</si>
  <si>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</si>
  <si>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</si>
  <si>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</si>
  <si>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</si>
  <si>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</si>
  <si>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</si>
  <si>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</si>
  <si>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</si>
  <si>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</si>
  <si>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</si>
  <si>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</si>
  <si>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</si>
  <si>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</si>
  <si>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</si>
  <si>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</si>
  <si>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</si>
  <si>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</si>
  <si>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</si>
  <si>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</si>
  <si>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</si>
  <si>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</si>
  <si>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</si>
  <si>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</si>
  <si>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</si>
  <si>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</si>
  <si>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</si>
  <si>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</si>
  <si>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</si>
  <si>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</si>
  <si>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</si>
  <si>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</si>
  <si>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</si>
  <si>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</si>
  <si>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</si>
  <si>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</si>
  <si>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</si>
  <si>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</si>
  <si>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</si>
  <si>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</si>
  <si>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</si>
  <si>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</si>
  <si>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</si>
  <si>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</si>
  <si>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</si>
  <si>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</si>
  <si>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</si>
  <si>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</si>
  <si>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</si>
  <si>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</si>
  <si>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</si>
  <si>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</si>
  <si>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</si>
  <si>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</si>
  <si>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</si>
  <si>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</si>
  <si>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</si>
  <si>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</si>
  <si>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</si>
  <si>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</si>
  <si>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</si>
  <si>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</si>
  <si>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</si>
  <si>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</si>
  <si>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</si>
  <si>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</si>
  <si>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</si>
  <si>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</si>
  <si>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</si>
  <si>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</si>
  <si>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</si>
  <si>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</si>
  <si>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</si>
  <si>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</si>
  <si>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</si>
  <si>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</si>
  <si>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</si>
  <si>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</si>
  <si>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</si>
  <si>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</si>
  <si>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</si>
  <si>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</si>
  <si>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</si>
  <si>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</si>
  <si>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</si>
  <si>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</si>
  <si>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</si>
  <si>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</si>
  <si>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</si>
  <si>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</si>
  <si>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</si>
  <si>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</si>
  <si>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</si>
  <si>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</si>
  <si>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</si>
  <si>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</si>
  <si>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</si>
  <si>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</si>
  <si>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</si>
  <si>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</si>
  <si>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</si>
  <si>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</si>
  <si>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</si>
  <si>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</si>
  <si>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</si>
  <si>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</si>
  <si>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</si>
  <si>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</si>
  <si>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</si>
  <si>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</si>
  <si>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</si>
  <si>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</si>
  <si>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</si>
  <si>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</si>
  <si>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</si>
  <si>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</si>
  <si>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</si>
  <si>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</si>
  <si>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</si>
  <si>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</si>
  <si>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</si>
  <si>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</si>
  <si>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</si>
  <si>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</si>
  <si>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</si>
  <si>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</si>
  <si>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</si>
  <si>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</si>
  <si>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</si>
  <si>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</si>
  <si>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</si>
  <si>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</si>
  <si>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</si>
  <si>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</si>
  <si>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</si>
  <si>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</si>
  <si>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</si>
  <si>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</si>
  <si>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</si>
  <si>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</si>
  <si>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</si>
  <si>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</si>
  <si>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</si>
  <si>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</si>
  <si>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</si>
  <si>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</si>
  <si>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</si>
  <si>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</si>
  <si>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</si>
  <si>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</si>
  <si>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</si>
  <si>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</si>
  <si>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</si>
  <si>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</si>
  <si>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</si>
  <si>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</si>
  <si>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</si>
  <si>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</si>
  <si>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</si>
  <si>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</si>
  <si>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</si>
  <si>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</si>
  <si>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</si>
  <si>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</si>
  <si>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</si>
  <si>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</si>
  <si>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</si>
  <si>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</si>
  <si>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</si>
  <si>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</si>
  <si>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</si>
  <si>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</si>
  <si>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</si>
  <si>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</si>
  <si>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</si>
  <si>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</si>
  <si>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</si>
  <si>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</si>
  <si>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</si>
  <si>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</si>
  <si>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</si>
  <si>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</si>
  <si>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</si>
  <si>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</si>
  <si>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</si>
  <si>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</si>
  <si>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</si>
  <si>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</si>
  <si>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</si>
  <si>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</si>
  <si>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</si>
  <si>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</si>
  <si>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</si>
  <si>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</si>
  <si>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</si>
  <si>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</si>
  <si>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</si>
  <si>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</si>
  <si>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</si>
  <si>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</si>
  <si>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</si>
  <si>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</si>
  <si>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</si>
  <si>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</si>
  <si>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</si>
  <si>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</si>
  <si>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</si>
  <si>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</si>
  <si>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</si>
  <si>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</si>
  <si>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</si>
  <si>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</si>
  <si>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</si>
  <si>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</si>
  <si>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</si>
  <si>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</si>
  <si>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</si>
  <si>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</si>
  <si>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</si>
  <si>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</si>
  <si>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</si>
  <si>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</si>
  <si>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</si>
  <si>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</si>
  <si>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</si>
  <si>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</si>
  <si>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</si>
  <si>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</si>
  <si>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</si>
  <si>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</si>
  <si>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</si>
  <si>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</si>
  <si>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</si>
  <si>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</si>
  <si>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</si>
  <si>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</si>
  <si>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</si>
  <si>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</si>
  <si>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</si>
  <si>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</si>
  <si>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</si>
  <si>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</si>
  <si>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</si>
  <si>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</si>
  <si>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</si>
  <si>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</si>
  <si>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</si>
  <si>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</si>
  <si>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</si>
  <si>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</si>
  <si>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</si>
  <si>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</si>
  <si>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</si>
  <si>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</si>
  <si>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</si>
  <si>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</si>
  <si>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</si>
  <si>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</si>
  <si>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</si>
  <si>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</si>
  <si>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</si>
  <si>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</si>
  <si>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</si>
  <si>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</si>
  <si>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</si>
  <si>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</si>
  <si>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</si>
  <si>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</si>
  <si>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</si>
  <si>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</si>
  <si>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</si>
  <si>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</si>
  <si>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</si>
  <si>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</si>
  <si>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</si>
  <si>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</si>
  <si>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</si>
  <si>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</si>
  <si>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</si>
  <si>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</si>
  <si>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</si>
  <si>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</si>
  <si>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</si>
  <si>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</si>
  <si>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</si>
  <si>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</si>
  <si>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</si>
  <si>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</si>
  <si>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</si>
  <si>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</si>
  <si>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</si>
  <si>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</si>
  <si>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</si>
  <si>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</si>
  <si>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</si>
  <si>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</si>
  <si>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</si>
  <si>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</si>
  <si>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</si>
  <si>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</si>
  <si>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</si>
  <si>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</si>
  <si>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</si>
  <si>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</si>
  <si>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</si>
  <si>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</si>
  <si>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</si>
  <si>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</si>
  <si>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</si>
  <si>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</si>
  <si>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</si>
  <si>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</si>
  <si>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</si>
  <si>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</si>
  <si>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</si>
  <si>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</si>
  <si>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</si>
  <si>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</si>
  <si>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</si>
  <si>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</si>
  <si>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</si>
  <si>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</si>
  <si>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</si>
  <si>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</si>
  <si>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</si>
  <si>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</si>
  <si>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</si>
  <si>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</si>
  <si>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</si>
  <si>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</si>
  <si>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</si>
  <si>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</si>
  <si>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</si>
  <si>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</si>
  <si>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</si>
  <si>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</si>
  <si>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</si>
  <si>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</si>
  <si>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</si>
  <si>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</si>
  <si>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</si>
  <si>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</si>
  <si>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</si>
  <si>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</si>
  <si>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</si>
  <si>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</si>
  <si>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</si>
  <si>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</si>
  <si>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</si>
  <si>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</si>
  <si>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</si>
  <si>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</si>
  <si>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</si>
  <si>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</si>
  <si>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</si>
  <si>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</si>
  <si>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</si>
  <si>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</si>
  <si>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</si>
  <si>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</si>
  <si>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</si>
  <si>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</si>
  <si>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</si>
  <si>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</si>
  <si>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</si>
  <si>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</si>
  <si>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</si>
  <si>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</si>
  <si>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</si>
  <si>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</si>
  <si>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</si>
  <si>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</si>
  <si>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</si>
  <si>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</si>
  <si>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</si>
  <si>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</si>
  <si>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</si>
  <si>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</si>
  <si>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</si>
  <si>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</si>
  <si>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</si>
  <si>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</si>
  <si>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</si>
  <si>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</si>
  <si>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</si>
  <si>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</si>
  <si>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</si>
  <si>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</si>
  <si>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</si>
  <si>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</si>
  <si>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</si>
  <si>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</si>
  <si>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</si>
  <si>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</si>
  <si>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</si>
  <si>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</si>
  <si>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</si>
  <si>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</si>
  <si>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</si>
  <si>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</si>
  <si>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</si>
  <si>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</si>
  <si>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</si>
  <si>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</si>
  <si>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</si>
  <si>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</si>
  <si>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</si>
  <si>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</si>
  <si>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</si>
  <si>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</si>
  <si>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</si>
  <si>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</si>
  <si>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</si>
  <si>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</si>
  <si>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</si>
  <si>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</si>
  <si>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</si>
  <si>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</si>
  <si>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</si>
  <si>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</si>
  <si>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</si>
  <si>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</si>
  <si>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</si>
  <si>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</si>
  <si>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</si>
  <si>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</si>
  <si>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</si>
  <si>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</si>
  <si>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</si>
  <si>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</si>
  <si>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</si>
  <si>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</si>
  <si>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</si>
  <si>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</si>
  <si>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</si>
  <si>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</si>
  <si>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</si>
  <si>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</si>
  <si>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</si>
  <si>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</si>
  <si>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</si>
  <si>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</si>
  <si>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</si>
  <si>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</si>
  <si>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</si>
  <si>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</si>
  <si>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</si>
  <si>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</si>
  <si>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</si>
  <si>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</si>
  <si>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</si>
  <si>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</si>
  <si>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</si>
  <si>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</si>
  <si>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</si>
  <si>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</si>
  <si>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</si>
  <si>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</si>
  <si>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</si>
  <si>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</si>
  <si>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</si>
  <si>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</si>
  <si>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</si>
  <si>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</si>
  <si>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</si>
  <si>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</si>
  <si>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</si>
  <si>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</si>
  <si>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</si>
  <si>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</si>
  <si>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</si>
  <si>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</si>
  <si>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</si>
  <si>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</si>
  <si>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</si>
  <si>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</si>
  <si>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</si>
  <si>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</si>
  <si>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</si>
  <si>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</si>
  <si>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</si>
  <si>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</si>
  <si>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</si>
  <si>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</si>
  <si>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</si>
  <si>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</si>
  <si>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</si>
  <si>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</si>
  <si>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</si>
  <si>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</si>
  <si>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</si>
  <si>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</si>
  <si>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</si>
  <si>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</si>
  <si>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</si>
  <si>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</si>
  <si>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</si>
  <si>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</si>
  <si>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</si>
  <si>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</si>
  <si>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</si>
  <si>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</si>
  <si>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</si>
  <si>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</si>
  <si>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</si>
  <si>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</si>
  <si>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</si>
  <si>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</si>
  <si>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</si>
  <si>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</si>
  <si>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</si>
  <si>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</si>
  <si>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</si>
  <si>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</si>
  <si>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</si>
  <si>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</si>
  <si>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</si>
  <si>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</si>
  <si>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</si>
  <si>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</si>
  <si>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</si>
  <si>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</si>
  <si>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</si>
  <si>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</si>
  <si>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</si>
  <si>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</si>
  <si>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</si>
  <si>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</si>
  <si>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</si>
  <si>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</si>
  <si>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</si>
  <si>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</si>
  <si>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</si>
  <si>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</si>
  <si>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</si>
  <si>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</si>
  <si>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</si>
  <si>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</si>
  <si>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</si>
  <si>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</si>
  <si>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</si>
  <si>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</si>
  <si>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</si>
  <si>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</si>
  <si>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</si>
  <si>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</si>
  <si>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</si>
  <si>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</si>
  <si>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</si>
  <si>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</si>
  <si>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</si>
  <si>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</si>
  <si>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</si>
  <si>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</si>
  <si>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</si>
  <si>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</si>
  <si>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</si>
  <si>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</si>
  <si>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</si>
  <si>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</si>
  <si>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</si>
  <si>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</si>
  <si>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</si>
  <si>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</si>
  <si>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</si>
  <si>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</si>
  <si>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</si>
  <si>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</si>
  <si>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</si>
  <si>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</si>
  <si>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</si>
  <si>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</si>
  <si>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</si>
  <si>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</si>
  <si>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</si>
  <si>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</si>
  <si>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</si>
  <si>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</si>
  <si>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</si>
  <si>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</si>
  <si>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</si>
  <si>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</si>
  <si>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</si>
  <si>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</si>
  <si>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</si>
  <si>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</si>
  <si>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</si>
  <si>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</si>
  <si>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</si>
  <si>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</si>
  <si>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</si>
  <si>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</si>
  <si>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</si>
  <si>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</si>
  <si>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</si>
  <si>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</si>
  <si>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</si>
  <si>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</si>
  <si>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</si>
  <si>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</si>
  <si>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</si>
  <si>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</si>
  <si>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</si>
  <si>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</si>
  <si>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</si>
  <si>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</si>
  <si>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</si>
  <si>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</si>
  <si>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</si>
  <si>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</si>
  <si>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</si>
  <si>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</si>
  <si>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</si>
  <si>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</si>
  <si>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</si>
  <si>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</si>
  <si>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</si>
  <si>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</si>
  <si>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</si>
  <si>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</si>
  <si>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</si>
  <si>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</si>
  <si>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</si>
  <si>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</si>
  <si>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</si>
  <si>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</si>
  <si>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</si>
  <si>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</si>
  <si>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</si>
  <si>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</si>
  <si>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</si>
  <si>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</si>
  <si>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</si>
  <si>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</si>
  <si>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</si>
  <si>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</si>
  <si>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</si>
  <si>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</si>
  <si>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</si>
  <si>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</si>
  <si>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</si>
  <si>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</si>
  <si>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</si>
  <si>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</si>
  <si>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</si>
  <si>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</si>
  <si>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</si>
  <si>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</si>
  <si>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</si>
  <si>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</si>
  <si>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</si>
  <si>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</si>
  <si>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</si>
  <si>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</si>
  <si>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</si>
  <si>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</si>
  <si>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</si>
  <si>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</si>
  <si>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</si>
  <si>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</si>
  <si>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</si>
  <si>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</si>
  <si>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</si>
  <si>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</si>
  <si>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</si>
  <si>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</si>
  <si>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</si>
  <si>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</si>
  <si>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</si>
  <si>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</si>
  <si>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</si>
  <si>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</si>
  <si>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</si>
  <si>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</si>
  <si>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</si>
  <si>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</si>
  <si>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</si>
  <si>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</si>
  <si>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</si>
  <si>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</si>
  <si>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</si>
  <si>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</si>
  <si>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</si>
  <si>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</si>
  <si>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</si>
  <si>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</si>
  <si>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</si>
  <si>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</si>
  <si>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</si>
  <si>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</si>
  <si>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</si>
  <si>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</si>
  <si>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</si>
  <si>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</si>
  <si>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</si>
  <si>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</si>
  <si>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</si>
  <si>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</si>
  <si>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</si>
  <si>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</si>
  <si>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</si>
  <si>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</si>
  <si>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</si>
  <si>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</si>
  <si>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</si>
  <si>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</si>
  <si>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</si>
  <si>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</si>
  <si>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</si>
  <si>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</si>
  <si>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</si>
  <si>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</si>
  <si>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</si>
  <si>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</si>
  <si>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</si>
  <si>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</si>
  <si>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</si>
  <si>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</si>
  <si>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</si>
  <si>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</si>
  <si>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</si>
  <si>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</si>
  <si>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</si>
  <si>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</si>
  <si>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</si>
  <si>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</si>
  <si>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</si>
  <si>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</si>
  <si>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</si>
  <si>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</si>
  <si>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</si>
  <si>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</si>
  <si>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</si>
  <si>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</si>
  <si>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</si>
  <si>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</si>
  <si>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</si>
  <si>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</si>
  <si>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</si>
  <si>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</si>
  <si>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</si>
  <si>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</si>
  <si>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</si>
  <si>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</si>
  <si>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</si>
  <si>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</si>
  <si>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</si>
  <si>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</si>
  <si>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</si>
  <si>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</si>
  <si>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</si>
  <si>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</si>
  <si>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</si>
  <si>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</si>
  <si>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</si>
  <si>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</si>
  <si>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</si>
  <si>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</si>
  <si>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</si>
  <si>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</si>
  <si>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</si>
  <si>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</si>
  <si>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</si>
  <si>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</si>
  <si>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</si>
  <si>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</si>
  <si>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</si>
  <si>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</si>
  <si>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</si>
  <si>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</si>
  <si>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</si>
  <si>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</si>
  <si>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</si>
  <si>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</si>
  <si>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</si>
  <si>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</si>
  <si>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</si>
  <si>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</si>
  <si>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</si>
  <si>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</si>
  <si>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</si>
  <si>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</si>
  <si>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</si>
  <si>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</si>
  <si>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</si>
  <si>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</si>
  <si>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</si>
  <si>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</si>
  <si>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</si>
  <si>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</si>
  <si>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</si>
  <si>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</si>
  <si>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</si>
  <si>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</si>
  <si>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</si>
  <si>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</si>
  <si>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</si>
  <si>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</si>
  <si>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</si>
  <si>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</si>
  <si>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</si>
  <si>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</si>
  <si>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</si>
  <si>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</si>
  <si>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</si>
  <si>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</si>
  <si>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</si>
  <si>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</si>
  <si>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</si>
  <si>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</si>
  <si>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</si>
  <si>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</si>
  <si>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</si>
  <si>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</si>
  <si>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</si>
  <si>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</si>
  <si>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</si>
  <si>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</si>
  <si>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</si>
  <si>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</si>
  <si>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</si>
  <si>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</si>
  <si>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</si>
  <si>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</si>
  <si>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</si>
  <si>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</si>
  <si>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</si>
  <si>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</si>
  <si>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</si>
  <si>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</si>
  <si>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</si>
  <si>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</si>
  <si>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</si>
  <si>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</si>
  <si>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</si>
  <si>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</si>
  <si>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</si>
  <si>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</si>
  <si>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</si>
  <si>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</si>
  <si>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</si>
  <si>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</si>
  <si>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</si>
  <si>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</si>
  <si>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</si>
  <si>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</si>
  <si>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</si>
  <si>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</si>
  <si>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</si>
  <si>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</si>
  <si>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</si>
  <si>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</si>
  <si>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</si>
  <si>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</si>
  <si>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</si>
  <si>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</si>
  <si>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</si>
  <si>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</si>
  <si>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</si>
  <si>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</si>
  <si>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</si>
  <si>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</si>
  <si>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</si>
  <si>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</si>
  <si>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</si>
  <si>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</si>
  <si>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</si>
  <si>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</si>
  <si>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</si>
  <si>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</si>
  <si>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</si>
  <si>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</si>
  <si>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</si>
  <si>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</si>
  <si>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</si>
  <si>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</si>
  <si>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</si>
  <si>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</si>
  <si>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</si>
  <si>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</si>
  <si>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</si>
  <si>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</si>
  <si>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</si>
  <si>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</si>
  <si>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</si>
  <si>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</si>
  <si>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</si>
  <si>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</si>
  <si>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</si>
  <si>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</si>
  <si>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</si>
  <si>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</si>
  <si>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</si>
  <si>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</si>
  <si>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</si>
  <si>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</si>
  <si>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</si>
  <si>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</si>
  <si>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</si>
  <si>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</si>
  <si>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</si>
  <si>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</si>
  <si>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</si>
  <si>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</si>
  <si>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</si>
  <si>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</si>
  <si>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</si>
  <si>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</si>
  <si>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</si>
  <si>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</si>
  <si>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</si>
  <si>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</si>
  <si>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</si>
  <si>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</si>
  <si>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</si>
  <si>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</si>
  <si>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</si>
  <si>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</si>
  <si>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</si>
  <si>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</si>
  <si>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</si>
  <si>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</si>
  <si>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</si>
  <si>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</si>
  <si>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</si>
  <si>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</si>
  <si>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</si>
  <si>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</si>
  <si>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</si>
  <si>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</si>
  <si>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</si>
  <si>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</si>
  <si>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</si>
  <si>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</si>
  <si>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</si>
  <si>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</si>
  <si>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</si>
  <si>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</si>
  <si>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</si>
  <si>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</si>
  <si>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</si>
  <si>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</si>
  <si>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</si>
  <si>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</si>
  <si>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</si>
  <si>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</si>
  <si>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</si>
  <si>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</si>
  <si>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</si>
  <si>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</si>
  <si>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</si>
  <si>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</si>
  <si>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</si>
  <si>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</si>
  <si>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</si>
  <si>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</si>
  <si>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</si>
  <si>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</si>
  <si>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</si>
  <si>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</si>
  <si>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</si>
  <si>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</si>
  <si>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</si>
  <si>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</si>
  <si>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</si>
  <si>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</si>
  <si>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</si>
  <si>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</si>
  <si>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</si>
  <si>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</si>
  <si>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</si>
  <si>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</si>
  <si>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</si>
  <si>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</si>
  <si>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</si>
  <si>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</si>
  <si>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</si>
  <si>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</si>
  <si>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</si>
  <si>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</si>
  <si>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</si>
  <si>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</si>
  <si>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</si>
  <si>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</si>
  <si>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</si>
  <si>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</si>
  <si>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</si>
  <si>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</si>
  <si>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</si>
  <si>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</si>
  <si>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</si>
  <si>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</si>
  <si>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</si>
  <si>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</si>
  <si>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</si>
  <si>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</si>
  <si>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</si>
  <si>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</si>
  <si>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</si>
  <si>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</si>
  <si>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</si>
  <si>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</si>
  <si>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</si>
  <si>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</si>
  <si>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</si>
  <si>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</si>
  <si>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</si>
  <si>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</si>
  <si>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</si>
  <si>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</si>
  <si>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</si>
  <si>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</si>
  <si>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</si>
  <si>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</si>
  <si>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</si>
  <si>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</si>
  <si>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</si>
  <si>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</si>
  <si>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</si>
  <si>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</si>
  <si>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</si>
  <si>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</si>
  <si>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</si>
  <si>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</si>
  <si>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</si>
  <si>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</si>
  <si>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</si>
  <si>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</si>
  <si>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</si>
  <si>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</si>
  <si>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</si>
  <si>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</si>
  <si>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</si>
  <si>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</si>
  <si>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</si>
  <si>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</si>
  <si>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</si>
  <si>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</si>
  <si>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</si>
  <si>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</si>
  <si>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</si>
  <si>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</si>
  <si>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</si>
  <si>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</si>
  <si>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</si>
  <si>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</si>
  <si>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</si>
  <si>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</si>
  <si>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</si>
  <si>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</si>
  <si>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</si>
  <si>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</si>
  <si>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</si>
  <si>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</si>
  <si>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</si>
  <si>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</si>
  <si>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</si>
  <si>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</si>
  <si>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</si>
  <si>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</si>
  <si>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</si>
  <si>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</si>
  <si>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</si>
  <si>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</si>
  <si>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</si>
  <si>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</si>
  <si>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</si>
  <si>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</si>
  <si>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</si>
  <si>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</si>
  <si>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</si>
  <si>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</si>
  <si>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</si>
  <si>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</si>
  <si>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</si>
  <si>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</si>
  <si>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</si>
  <si>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</si>
  <si>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</si>
  <si>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</si>
  <si>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</si>
  <si>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</si>
  <si>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</si>
  <si>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</si>
  <si>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</si>
  <si>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</si>
  <si>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</si>
  <si>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</si>
  <si>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</si>
  <si>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</si>
  <si>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</si>
  <si>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</si>
  <si>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</si>
  <si>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</si>
  <si>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</si>
  <si>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</si>
  <si>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</si>
  <si>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</si>
  <si>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</si>
  <si>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</si>
  <si>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</si>
  <si>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</si>
  <si>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</si>
  <si>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</si>
  <si>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</si>
  <si>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</si>
  <si>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</si>
  <si>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</si>
  <si>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</si>
  <si>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</si>
  <si>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</si>
  <si>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</si>
  <si>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</si>
  <si>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</si>
  <si>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</si>
  <si>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</si>
  <si>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</si>
  <si>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</si>
  <si>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</si>
  <si>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</si>
  <si>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</si>
  <si>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</si>
  <si>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</si>
  <si>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</si>
  <si>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</si>
  <si>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</si>
  <si>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</si>
  <si>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</si>
  <si>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</si>
  <si>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</si>
  <si>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</si>
  <si>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</si>
  <si>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</si>
  <si>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</si>
  <si>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</si>
  <si>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</si>
  <si>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</si>
  <si>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</si>
  <si>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</si>
  <si>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</si>
  <si>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</si>
  <si>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</si>
  <si>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</si>
  <si>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</si>
  <si>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</si>
  <si>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</si>
  <si>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</si>
  <si>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</si>
  <si>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</si>
  <si>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</si>
  <si>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</si>
  <si>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</si>
  <si>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</si>
  <si>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</si>
  <si>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</si>
  <si>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</si>
  <si>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</si>
  <si>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</si>
  <si>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</si>
  <si>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</si>
  <si>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</si>
  <si>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</si>
  <si>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</si>
  <si>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</si>
  <si>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</si>
  <si>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</si>
  <si>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</si>
  <si>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</si>
  <si>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</si>
  <si>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</si>
  <si>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</si>
  <si>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</si>
  <si>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</si>
  <si>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</si>
  <si>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</si>
  <si>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</si>
  <si>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</si>
  <si>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</si>
  <si>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</si>
  <si>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</si>
  <si>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</si>
  <si>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</si>
  <si>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</si>
  <si>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</si>
  <si>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</si>
  <si>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</si>
  <si>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</si>
  <si>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</si>
  <si>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</si>
  <si>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</si>
  <si>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</si>
  <si>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</si>
  <si>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</si>
  <si>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</si>
  <si>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</si>
  <si>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</si>
  <si>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</si>
  <si>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</si>
  <si>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</si>
  <si>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</si>
  <si>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</si>
  <si>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</si>
  <si>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</si>
  <si>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</si>
  <si>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</si>
  <si>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</si>
  <si>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</si>
  <si>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</si>
  <si>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</si>
  <si>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</si>
  <si>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</si>
  <si>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</si>
  <si>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</si>
  <si>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</si>
  <si>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</si>
  <si>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</si>
  <si>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</si>
  <si>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</si>
  <si>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</si>
  <si>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</si>
  <si>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</si>
  <si>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</si>
  <si>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</si>
  <si>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</si>
  <si>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</si>
  <si>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</si>
  <si>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</si>
  <si>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</si>
  <si>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</si>
  <si>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</si>
  <si>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</si>
  <si>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</si>
  <si>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</si>
  <si>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</si>
  <si>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</si>
  <si>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</si>
  <si>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</si>
  <si>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</si>
  <si>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</si>
  <si>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</si>
  <si>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</si>
  <si>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</si>
  <si>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</si>
  <si>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</si>
  <si>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</si>
  <si>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</si>
  <si>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</si>
  <si>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</si>
  <si>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</si>
  <si>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</si>
  <si>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</si>
  <si>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</si>
  <si>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</si>
  <si>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</si>
  <si>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</si>
  <si>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</si>
  <si>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</si>
  <si>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</si>
  <si>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</si>
  <si>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</si>
  <si>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</si>
  <si>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</si>
  <si>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</si>
  <si>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</si>
  <si>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</si>
  <si>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</si>
  <si>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</si>
  <si>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</si>
  <si>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</si>
  <si>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</si>
  <si>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</si>
  <si>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</si>
  <si>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</si>
  <si>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</si>
  <si>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</si>
  <si>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</si>
  <si>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</si>
  <si>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</si>
  <si>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</si>
  <si>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</si>
  <si>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</si>
  <si>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</si>
  <si>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</si>
  <si>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</si>
  <si>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</si>
  <si>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</si>
  <si>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</si>
  <si>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</si>
  <si>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</si>
  <si>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</si>
  <si>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</si>
  <si>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</si>
  <si>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</si>
  <si>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</si>
  <si>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</si>
  <si>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</si>
  <si>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</si>
  <si>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</si>
  <si>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</si>
  <si>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</si>
  <si>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</si>
  <si>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</si>
  <si>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</si>
  <si>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</si>
  <si>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</si>
  <si>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</si>
  <si>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</si>
  <si>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</si>
  <si>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</si>
  <si>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</si>
  <si>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</si>
  <si>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</si>
  <si>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</si>
  <si>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</si>
  <si>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</si>
  <si>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</si>
  <si>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</si>
  <si>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</si>
  <si>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</si>
  <si>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</si>
  <si>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</si>
  <si>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</si>
  <si>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</si>
  <si>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</si>
  <si>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</si>
  <si>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</si>
  <si>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</si>
  <si>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</si>
  <si>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</si>
  <si>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</si>
  <si>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</si>
  <si>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</si>
  <si>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</si>
  <si>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</si>
  <si>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</si>
  <si>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</si>
  <si>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</si>
  <si>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</si>
  <si>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</si>
  <si>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</si>
  <si>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</si>
  <si>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</si>
  <si>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</si>
  <si>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</si>
  <si>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</si>
  <si>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</si>
  <si>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</si>
  <si>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</si>
  <si>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</si>
  <si>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</si>
  <si>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</si>
  <si>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</si>
  <si>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</si>
  <si>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</si>
  <si>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</si>
  <si>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</si>
  <si>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</si>
  <si>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</si>
  <si>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</si>
  <si>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</si>
  <si>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</si>
  <si>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</si>
  <si>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</si>
  <si>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</si>
  <si>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</si>
  <si>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</si>
  <si>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</si>
  <si>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</si>
  <si>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</si>
  <si>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</si>
  <si>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</si>
  <si>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</si>
  <si>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</si>
  <si>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</si>
  <si>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</si>
  <si>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</si>
  <si>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</si>
  <si>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</si>
  <si>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</si>
  <si>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</si>
  <si>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</si>
  <si>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</si>
  <si>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</si>
  <si>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</si>
  <si>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</si>
  <si>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</si>
  <si>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</si>
  <si>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</si>
  <si>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</si>
  <si>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</si>
  <si>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</si>
  <si>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</si>
  <si>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</si>
  <si>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</si>
  <si>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</si>
  <si>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</si>
  <si>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</si>
  <si>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</si>
  <si>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</si>
  <si>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</si>
  <si>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</si>
  <si>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</si>
  <si>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</si>
  <si>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</si>
  <si>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</si>
  <si>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</si>
  <si>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</si>
  <si>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</si>
  <si>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</si>
  <si>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</si>
  <si>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</si>
  <si>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</si>
  <si>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</si>
  <si>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</si>
  <si>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</si>
  <si>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</si>
  <si>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</si>
  <si>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</si>
  <si>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</si>
  <si>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</si>
  <si>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</si>
  <si>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</si>
  <si>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</si>
  <si>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</si>
  <si>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</si>
  <si>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</si>
  <si>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</si>
  <si>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</si>
  <si>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</si>
  <si>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</si>
  <si>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</si>
  <si>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</si>
  <si>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</si>
  <si>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</si>
  <si>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</si>
  <si>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</si>
  <si>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</si>
  <si>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</si>
  <si>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</si>
  <si>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</si>
  <si>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</si>
  <si>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</si>
  <si>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</si>
  <si>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</si>
  <si>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</si>
  <si>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</si>
  <si>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</si>
  <si>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</si>
  <si>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</si>
  <si>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</si>
  <si>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</si>
  <si>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</si>
  <si>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</si>
  <si>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</si>
  <si>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</si>
  <si>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</si>
  <si>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</si>
  <si>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</si>
  <si>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</si>
  <si>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</si>
  <si>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</si>
  <si>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</si>
  <si>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</si>
  <si>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</si>
  <si>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</si>
  <si>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</si>
  <si>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</si>
  <si>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</si>
  <si>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</si>
  <si>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</si>
  <si>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</si>
  <si>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</si>
  <si>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</si>
  <si>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</si>
  <si>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</si>
  <si>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</si>
  <si>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</si>
  <si>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</si>
  <si>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</si>
  <si>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</si>
  <si>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</si>
  <si>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</si>
  <si>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</si>
  <si>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</si>
  <si>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</si>
  <si>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</si>
  <si>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</si>
  <si>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</si>
  <si>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</si>
  <si>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</si>
  <si>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</si>
  <si>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</si>
  <si>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</si>
  <si>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</si>
  <si>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</si>
  <si>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</si>
  <si>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</si>
  <si>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</si>
  <si>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</si>
  <si>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</si>
  <si>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</si>
  <si>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</si>
  <si>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</si>
  <si>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</si>
  <si>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</si>
  <si>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</si>
  <si>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</si>
  <si>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</si>
  <si>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</si>
  <si>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</si>
  <si>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</si>
  <si>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</si>
  <si>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</si>
  <si>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</si>
  <si>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</si>
  <si>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</si>
  <si>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</si>
  <si>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</si>
  <si>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</si>
  <si>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</si>
  <si>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</si>
  <si>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</si>
  <si>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</si>
  <si>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</si>
  <si>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</si>
  <si>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</si>
  <si>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</si>
  <si>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</si>
  <si>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</si>
  <si>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</si>
  <si>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</si>
  <si>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</si>
  <si>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</si>
  <si>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</si>
  <si>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</si>
  <si>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</si>
  <si>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</si>
  <si>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</si>
  <si>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</si>
  <si>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</si>
  <si>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</si>
  <si>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</si>
  <si>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</si>
  <si>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</si>
  <si>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</si>
  <si>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</si>
  <si>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</si>
  <si>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</si>
  <si>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</si>
  <si>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</si>
  <si>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</si>
  <si>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</si>
  <si>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</si>
  <si>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</si>
  <si>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</si>
  <si>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</si>
  <si>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</si>
  <si>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</si>
  <si>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</si>
  <si>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</si>
  <si>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</si>
  <si>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</si>
  <si>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</si>
  <si>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</si>
  <si>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</si>
  <si>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</si>
  <si>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</si>
  <si>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</si>
  <si>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</si>
  <si>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</si>
  <si>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</si>
  <si>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</si>
  <si>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</si>
  <si>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</si>
  <si>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</si>
  <si>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</si>
  <si>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</si>
  <si>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</si>
  <si>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</si>
  <si>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</si>
  <si>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</si>
  <si>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</si>
  <si>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</si>
  <si>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</si>
  <si>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</si>
  <si>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</si>
  <si>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</si>
  <si>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</si>
  <si>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</si>
  <si>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</si>
  <si>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</si>
  <si>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</si>
  <si>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</si>
  <si>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</si>
  <si>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</si>
  <si>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</si>
  <si>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</si>
  <si>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</si>
  <si>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</si>
  <si>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</si>
  <si>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</si>
  <si>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</si>
  <si>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</si>
  <si>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</si>
  <si>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</si>
  <si>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</si>
  <si>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</si>
  <si>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</si>
  <si>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</si>
  <si>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</si>
  <si>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</si>
  <si>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</si>
  <si>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</si>
  <si>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</si>
  <si>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</si>
  <si>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</si>
  <si>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</si>
  <si>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</si>
  <si>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</si>
  <si>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</si>
  <si>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</si>
  <si>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</si>
  <si>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</si>
  <si>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</si>
  <si>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</si>
  <si>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</si>
  <si>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</si>
  <si>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</si>
  <si>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</si>
  <si>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</si>
  <si>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</si>
  <si>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</si>
  <si>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</si>
  <si>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</si>
  <si>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</si>
  <si>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</si>
  <si>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</si>
  <si>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</si>
  <si>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</si>
  <si>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</si>
  <si>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</si>
  <si>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</si>
  <si>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</si>
  <si>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</si>
  <si>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</si>
  <si>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</si>
  <si>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</si>
  <si>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</si>
  <si>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</si>
  <si>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</si>
  <si>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</si>
  <si>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</si>
  <si>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</si>
  <si>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</si>
  <si>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</si>
  <si>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</si>
  <si>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</si>
  <si>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</si>
  <si>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</si>
  <si>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</si>
  <si>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</si>
  <si>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</si>
  <si>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</si>
  <si>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</si>
  <si>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</si>
  <si>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</si>
  <si>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</si>
  <si>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</si>
  <si>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</si>
  <si>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</si>
  <si>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</si>
  <si>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</si>
  <si>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</si>
  <si>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</si>
  <si>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</si>
  <si>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</si>
  <si>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</si>
  <si>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</si>
  <si>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</si>
  <si>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</si>
  <si>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</si>
  <si>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</si>
  <si>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</si>
  <si>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</si>
  <si>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</si>
  <si>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</si>
  <si>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</si>
  <si>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</si>
  <si>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</si>
  <si>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</si>
  <si>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</si>
  <si>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</si>
  <si>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</si>
  <si>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</si>
  <si>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</si>
  <si>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</si>
  <si>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</si>
  <si>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</si>
  <si>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</si>
  <si>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</si>
  <si>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</si>
  <si>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</si>
  <si>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</si>
  <si>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</si>
  <si>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</si>
  <si>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</si>
  <si>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</si>
  <si>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</si>
  <si>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</si>
  <si>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</si>
  <si>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</si>
  <si>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</si>
  <si>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</si>
  <si>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</si>
  <si>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</si>
  <si>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</si>
  <si>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</si>
  <si>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</si>
  <si>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</si>
  <si>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</si>
  <si>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</si>
  <si>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</si>
  <si>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</si>
  <si>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</si>
  <si>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</si>
  <si>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</si>
  <si>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</si>
  <si>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</si>
  <si>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</si>
  <si>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</si>
  <si>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</si>
  <si>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</si>
  <si>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</si>
  <si>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</si>
  <si>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</si>
  <si>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</si>
  <si>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</si>
  <si>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</si>
  <si>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</si>
  <si>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</si>
  <si>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</si>
  <si>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</si>
  <si>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</si>
  <si>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</si>
  <si>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</si>
  <si>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</si>
  <si>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</si>
  <si>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</si>
  <si>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</si>
  <si>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</si>
  <si>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</si>
  <si>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</si>
  <si>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</si>
  <si>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</si>
  <si>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</si>
  <si>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</si>
  <si>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</si>
  <si>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</si>
  <si>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</si>
  <si>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</si>
  <si>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</si>
  <si>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</si>
  <si>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</si>
  <si>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</si>
  <si>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</si>
  <si>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</si>
  <si>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</si>
  <si>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</si>
  <si>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</si>
  <si>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</si>
  <si>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</si>
  <si>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</si>
  <si>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</si>
  <si>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</si>
  <si>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</si>
  <si>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</si>
  <si>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</si>
  <si>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</si>
  <si>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</si>
  <si>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</si>
  <si>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</si>
  <si>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</si>
  <si>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</si>
  <si>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</si>
  <si>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</si>
  <si>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</si>
  <si>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</si>
  <si>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</si>
  <si>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</si>
  <si>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</si>
  <si>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</si>
  <si>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</si>
  <si>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</si>
  <si>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</si>
  <si>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</si>
  <si>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</si>
  <si>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</si>
  <si>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</si>
  <si>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</si>
  <si>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</si>
  <si>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</si>
  <si>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</si>
  <si>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</si>
  <si>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</si>
  <si>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</si>
  <si>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</si>
  <si>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</si>
  <si>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</si>
  <si>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</si>
  <si>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</si>
  <si>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</si>
  <si>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</si>
  <si>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</si>
  <si>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</si>
  <si>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</si>
  <si>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</si>
  <si>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</si>
  <si>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</si>
  <si>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</si>
  <si>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</si>
  <si>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</si>
  <si>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</si>
  <si>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</si>
  <si>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</si>
  <si>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</si>
  <si>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</si>
  <si>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</si>
  <si>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</si>
  <si>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</si>
  <si>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</si>
  <si>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</si>
  <si>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</si>
  <si>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</si>
  <si>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</si>
  <si>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</si>
  <si>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</si>
  <si>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</si>
  <si>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</si>
  <si>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</si>
  <si>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</si>
  <si>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</si>
  <si>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</si>
  <si>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</si>
  <si>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</si>
  <si>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</si>
  <si>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</si>
  <si>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</si>
  <si>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</si>
  <si>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</si>
  <si>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</si>
  <si>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</si>
  <si>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</si>
  <si>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</si>
  <si>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</si>
  <si>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</si>
  <si>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</si>
  <si>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</si>
  <si>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</si>
  <si>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</si>
  <si>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</si>
  <si>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</si>
  <si>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</si>
  <si>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</si>
  <si>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</si>
  <si>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</si>
  <si>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</si>
  <si>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</si>
  <si>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</si>
  <si>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</si>
  <si>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</si>
  <si>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</si>
  <si>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</si>
  <si>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</si>
  <si>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</si>
  <si>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</si>
  <si>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</si>
  <si>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</si>
  <si>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</si>
  <si>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</si>
  <si>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</si>
  <si>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</si>
  <si>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</si>
  <si>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</si>
  <si>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</si>
  <si>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</si>
  <si>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</si>
  <si>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</si>
  <si>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</si>
  <si>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</si>
  <si>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</si>
  <si>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</si>
  <si>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</si>
  <si>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</si>
  <si>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</si>
  <si>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</si>
  <si>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</si>
  <si>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</si>
  <si>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</si>
  <si>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</si>
  <si>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</si>
  <si>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</si>
  <si>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</si>
  <si>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</si>
  <si>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</si>
  <si>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</si>
  <si>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</si>
  <si>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</si>
  <si>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</si>
  <si>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</si>
  <si>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</si>
  <si>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</si>
  <si>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</si>
  <si>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</si>
  <si>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</si>
  <si>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</si>
  <si>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</si>
  <si>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</si>
  <si>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</si>
  <si>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</si>
  <si>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</si>
  <si>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</si>
  <si>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</si>
  <si>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</si>
  <si>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</si>
  <si>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</si>
  <si>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</si>
  <si>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</si>
  <si>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</si>
  <si>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</si>
  <si>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</si>
  <si>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</si>
  <si>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</si>
  <si>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</si>
  <si>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</si>
  <si>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</si>
  <si>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</si>
  <si>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</si>
  <si>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</si>
  <si>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</si>
  <si>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</si>
  <si>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</si>
  <si>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</si>
  <si>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</si>
  <si>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</si>
  <si>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</si>
  <si>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</si>
  <si>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</si>
  <si>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</si>
  <si>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</si>
  <si>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</si>
  <si>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</si>
  <si>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</si>
  <si>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</si>
  <si>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</si>
  <si>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</si>
  <si>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</si>
  <si>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</si>
  <si>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</si>
  <si>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</si>
  <si>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</si>
  <si>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</si>
  <si>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</si>
  <si>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</si>
  <si>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</si>
  <si>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</si>
  <si>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</si>
  <si>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</si>
  <si>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</si>
  <si>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</si>
  <si>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</si>
  <si>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</si>
  <si>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</si>
  <si>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</si>
  <si>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</si>
  <si>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</si>
  <si>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</si>
  <si>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</si>
  <si>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</si>
  <si>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</si>
  <si>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</si>
  <si>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</si>
  <si>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</si>
  <si>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</si>
  <si>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</si>
  <si>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</si>
  <si>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</si>
  <si>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</si>
  <si>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</si>
  <si>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</si>
  <si>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</si>
  <si>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</si>
  <si>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</si>
  <si>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</si>
  <si>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</si>
  <si>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</si>
  <si>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</si>
  <si>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</si>
  <si>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</si>
  <si>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</si>
  <si>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</si>
  <si>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</si>
  <si>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</si>
  <si>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</si>
  <si>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</si>
  <si>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</si>
  <si>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</si>
  <si>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</si>
  <si>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</si>
  <si>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</si>
  <si>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</si>
  <si>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</si>
  <si>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</si>
  <si>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</si>
  <si>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</si>
  <si>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</si>
  <si>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</si>
  <si>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</si>
  <si>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</si>
  <si>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</si>
  <si>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</si>
  <si>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</si>
  <si>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</si>
  <si>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</si>
  <si>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</si>
  <si>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</si>
  <si>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</si>
  <si>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</si>
  <si>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</si>
  <si>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</si>
  <si>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</si>
  <si>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</si>
  <si>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</si>
  <si>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</si>
  <si>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</si>
  <si>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</si>
  <si>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</si>
  <si>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</si>
  <si>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</si>
  <si>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</si>
  <si>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</si>
  <si>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</si>
  <si>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</si>
  <si>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</si>
  <si>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</si>
  <si>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</si>
  <si>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</si>
  <si>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</si>
  <si>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</si>
  <si>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</si>
  <si>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</si>
  <si>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</si>
  <si>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</si>
  <si>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</si>
  <si>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</si>
  <si>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</si>
  <si>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</si>
  <si>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</si>
  <si>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</si>
  <si>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</si>
  <si>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</si>
  <si>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</si>
  <si>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</si>
  <si>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</si>
  <si>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</si>
  <si>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</si>
  <si>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</si>
  <si>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</si>
  <si>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</si>
  <si>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</si>
  <si>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</si>
  <si>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</si>
  <si>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</si>
  <si>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</si>
  <si>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</si>
  <si>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</si>
  <si>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</si>
  <si>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</si>
  <si>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</si>
  <si>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</si>
  <si>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</si>
  <si>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</si>
  <si>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</si>
  <si>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</si>
  <si>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</si>
  <si>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</si>
  <si>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</si>
  <si>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</si>
  <si>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</si>
  <si>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</si>
  <si>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</si>
  <si>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</si>
  <si>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</si>
  <si>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</si>
  <si>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</si>
  <si>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</si>
  <si>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</si>
  <si>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</si>
  <si>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</si>
  <si>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</si>
  <si>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</si>
  <si>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</si>
  <si>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</si>
  <si>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</si>
  <si>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</si>
  <si>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</si>
  <si>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</si>
  <si>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</si>
  <si>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</si>
  <si>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</si>
  <si>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</si>
  <si>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</si>
  <si>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</si>
  <si>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</si>
  <si>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</si>
  <si>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</si>
  <si>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</si>
  <si>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</si>
  <si>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</si>
  <si>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</si>
  <si>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</si>
  <si>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</si>
  <si>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</si>
  <si>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</si>
  <si>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</si>
  <si>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</si>
  <si>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</si>
  <si>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</si>
  <si>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</si>
  <si>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</si>
  <si>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</si>
  <si>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</si>
  <si>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</si>
  <si>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</si>
  <si>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</si>
  <si>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</si>
  <si>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</si>
  <si>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</si>
  <si>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</si>
  <si>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</si>
  <si>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</si>
  <si>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</si>
  <si>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</si>
  <si>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</si>
  <si>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</si>
  <si>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</si>
  <si>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</si>
  <si>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</si>
  <si>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</si>
  <si>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</si>
  <si>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</si>
  <si>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</si>
  <si>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</si>
  <si>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</si>
  <si>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</si>
  <si>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</si>
  <si>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</si>
  <si>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</si>
  <si>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</si>
  <si>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</si>
  <si>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</si>
  <si>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</si>
  <si>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</si>
  <si>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</si>
  <si>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</si>
  <si>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</si>
  <si>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</si>
  <si>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</si>
  <si>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</si>
  <si>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</si>
  <si>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</si>
  <si>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</si>
  <si>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</si>
  <si>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</si>
  <si>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</si>
  <si>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</si>
  <si>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</si>
  <si>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</si>
  <si>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</si>
  <si>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</si>
  <si>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</si>
  <si>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</si>
  <si>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</si>
  <si>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</si>
  <si>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</si>
  <si>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</si>
  <si>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</si>
  <si>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</si>
  <si>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</si>
  <si>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</si>
  <si>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</si>
  <si>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</si>
  <si>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</si>
  <si>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</si>
  <si>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</si>
  <si>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</si>
  <si>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</si>
  <si>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</si>
  <si>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</si>
  <si>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</si>
  <si>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</si>
  <si>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</si>
  <si>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</si>
  <si>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</si>
  <si>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</si>
  <si>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</si>
  <si>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</si>
  <si>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</si>
  <si>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</si>
  <si>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</si>
  <si>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</si>
  <si>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</si>
  <si>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</si>
  <si>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</si>
  <si>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</si>
  <si>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</si>
  <si>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</si>
  <si>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</si>
  <si>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</si>
  <si>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</si>
  <si>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</si>
  <si>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</si>
  <si>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</si>
  <si>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</si>
  <si>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</si>
  <si>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</si>
  <si>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</si>
  <si>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</si>
  <si>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</si>
  <si>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</si>
  <si>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</si>
  <si>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</si>
  <si>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</si>
  <si>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</si>
  <si>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</si>
  <si>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</si>
  <si>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</si>
  <si>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</si>
  <si>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</si>
  <si>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</si>
  <si>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</si>
  <si>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</si>
  <si>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</si>
  <si>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</si>
  <si>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</si>
  <si>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</si>
  <si>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</si>
  <si>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</si>
  <si>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</si>
  <si>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</si>
  <si>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</si>
  <si>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</si>
  <si>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</si>
  <si>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</si>
  <si>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</si>
  <si>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</si>
  <si>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</si>
  <si>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</si>
  <si>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</si>
  <si>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</si>
  <si>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</si>
  <si>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</si>
  <si>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</si>
  <si>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</si>
  <si>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</si>
  <si>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</si>
  <si>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</si>
  <si>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</si>
  <si>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</si>
  <si>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</si>
  <si>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</si>
  <si>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</si>
  <si>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</si>
  <si>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</si>
  <si>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</si>
  <si>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</si>
  <si>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</si>
  <si>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</si>
  <si>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</si>
  <si>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</si>
  <si>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</si>
  <si>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</si>
  <si>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</si>
  <si>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</si>
  <si>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</si>
  <si>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</si>
  <si>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</si>
  <si>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</si>
  <si>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</si>
  <si>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</si>
  <si>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</si>
  <si>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</si>
  <si>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</si>
  <si>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</si>
  <si>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</si>
  <si>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</si>
  <si>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</si>
  <si>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</si>
  <si>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</si>
  <si>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</si>
  <si>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</si>
  <si>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</si>
  <si>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</si>
  <si>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</si>
  <si>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</si>
  <si>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</si>
  <si>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</si>
  <si>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</si>
  <si>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</si>
  <si>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</si>
  <si>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</si>
  <si>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</si>
  <si>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</si>
  <si>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</si>
  <si>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</si>
  <si>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</si>
  <si>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</si>
  <si>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</si>
  <si>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</si>
  <si>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</si>
  <si>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</si>
  <si>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</si>
  <si>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</si>
  <si>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</si>
  <si>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</si>
  <si>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</si>
  <si>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</si>
  <si>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</si>
  <si>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</si>
  <si>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</si>
  <si>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</si>
  <si>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</si>
  <si>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</si>
  <si>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</si>
  <si>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</si>
  <si>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</si>
  <si>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</si>
  <si>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</si>
  <si>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</si>
  <si>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</si>
  <si>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</si>
  <si>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</si>
  <si>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</si>
  <si>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</si>
  <si>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</si>
  <si>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</si>
  <si>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</si>
  <si>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</si>
  <si>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</si>
  <si>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</si>
  <si>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</si>
  <si>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</si>
  <si>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</si>
  <si>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</si>
  <si>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</si>
  <si>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</si>
  <si>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</si>
  <si>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</si>
  <si>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</si>
  <si>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</si>
  <si>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</si>
  <si>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</si>
  <si>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</si>
  <si>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</si>
  <si>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</si>
  <si>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</si>
  <si>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</si>
  <si>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</si>
  <si>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</si>
  <si>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</si>
  <si>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</si>
  <si>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</si>
  <si>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</si>
  <si>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</si>
  <si>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</si>
  <si>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</si>
  <si>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</si>
  <si>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</si>
  <si>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</si>
  <si>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</si>
  <si>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</si>
  <si>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</si>
  <si>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</si>
  <si>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</si>
  <si>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</si>
  <si>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</si>
  <si>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</si>
  <si>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</si>
  <si>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</si>
  <si>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</si>
  <si>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</si>
  <si>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</si>
  <si>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</si>
  <si>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</si>
  <si>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</si>
  <si>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</si>
  <si>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</si>
  <si>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</si>
  <si>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</si>
  <si>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</si>
  <si>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</si>
  <si>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</si>
  <si>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</si>
  <si>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</si>
  <si>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</si>
  <si>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</si>
  <si>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</si>
  <si>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</si>
  <si>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</si>
  <si>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</si>
  <si>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</si>
  <si>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</si>
  <si>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</si>
  <si>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</si>
  <si>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</si>
  <si>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</si>
  <si>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</si>
  <si>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</si>
  <si>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</si>
  <si>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</si>
  <si>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</si>
  <si>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</si>
  <si>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</si>
  <si>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</si>
  <si>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</si>
  <si>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</si>
  <si>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</si>
  <si>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</si>
  <si>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</si>
  <si>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</si>
  <si>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</si>
  <si>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</si>
  <si>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</si>
  <si>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</si>
  <si>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</si>
  <si>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</si>
  <si>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</si>
  <si>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</si>
  <si>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</si>
  <si>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</si>
  <si>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</si>
  <si>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</si>
  <si>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</si>
  <si>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</si>
  <si>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обществознанию</t>
  </si>
  <si>
    <t>19.11.2020</t>
  </si>
  <si>
    <t>Клименко</t>
  </si>
  <si>
    <t>Марина</t>
  </si>
  <si>
    <t>Александровна</t>
  </si>
  <si>
    <t>Черноштанов</t>
  </si>
  <si>
    <t>Михаил</t>
  </si>
  <si>
    <t>Андреевич</t>
  </si>
  <si>
    <t xml:space="preserve">Чапчева </t>
  </si>
  <si>
    <t>Елизавета</t>
  </si>
  <si>
    <t>Алексеевна</t>
  </si>
  <si>
    <t>Савенко</t>
  </si>
  <si>
    <t>Ольга</t>
  </si>
  <si>
    <t>Владимировна</t>
  </si>
  <si>
    <t>Задорожняя</t>
  </si>
  <si>
    <t>Снежана</t>
  </si>
  <si>
    <t>Романовна</t>
  </si>
  <si>
    <t>Линник</t>
  </si>
  <si>
    <t>Нинэль</t>
  </si>
  <si>
    <t>Вадимовна</t>
  </si>
  <si>
    <t>Зозуля</t>
  </si>
  <si>
    <t>Анастасия</t>
  </si>
  <si>
    <t>Кочемасова</t>
  </si>
  <si>
    <t>Наталья</t>
  </si>
  <si>
    <t>Андреевна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</si>
</sst>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9" fillId="0" borderId="1" xfId="0" applyFont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0;&#1086;&#1088;&#1084;&#1072;%203_2020%20&#1086;&#1073;&#1097;&#1077;&#1089;&#1090;&#1074;&#1086;&#1079;&#1085;&#1072;&#1085;&#1080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6;&#1073;&#1097;&#1077;&#1089;&#1090;&#1074;&#1086;&#1079;&#1085;&#1072;&#1085;&#1080;&#1077;%20&#1052;&#1059;&#1053;,&#1069;&#1058;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0;&#1086;&#1088;&#1084;&#1072;%203&#1086;&#1073;&#1097;&#1077;&#1089;&#1090;&#1074;&#1086;%20&#1052;&#1041;&#1054;&#1059;%20&#1057;&#1074;&#1077;&#1090;&#1083;&#1086;&#1088;&#1077;&#1095;&#1085;&#1072;&#1103;%20&#1057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4">
          <cell r="C14" t="str">
            <v>Савенко</v>
          </cell>
          <cell r="G14">
            <v>38007</v>
          </cell>
        </row>
        <row r="15">
          <cell r="C15" t="str">
            <v>Шушарина</v>
          </cell>
          <cell r="D15" t="str">
            <v>Ангелина</v>
          </cell>
          <cell r="E15" t="str">
            <v>Михайловна</v>
          </cell>
          <cell r="G15">
            <v>38372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класс"/>
      <sheetName val="10 класс"/>
      <sheetName val="Лист3"/>
    </sheetNames>
    <sheetDataSet>
      <sheetData sheetId="0" refreshError="1"/>
      <sheetData sheetId="1" refreshError="1">
        <row r="10">
          <cell r="C10" t="str">
            <v>Черноштанов</v>
          </cell>
          <cell r="H10" t="str">
            <v>РОССИЯ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Задорожняя</v>
          </cell>
          <cell r="H10" t="str">
            <v>РОССИЯ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I18" sqref="I18"/>
    </sheetView>
  </sheetViews>
  <sheetFormatPr defaultRowHeight="15" x14ac:dyDescent="0.25"/>
  <cols>
    <col min="1" max="1" width="22.25" style="9" customWidth="1"/>
    <col min="2" max="2" width="4.875" customWidth="1"/>
    <col min="3" max="3" width="18.875" customWidth="1"/>
    <col min="4" max="4" width="17.125" customWidth="1"/>
    <col min="5" max="5" width="16.625" customWidth="1"/>
    <col min="6" max="6" width="9.375" style="17" customWidth="1"/>
    <col min="7" max="7" width="12.125" customWidth="1"/>
    <col min="8" max="8" width="13" style="21" customWidth="1"/>
    <col min="9" max="9" width="13.875" style="21" customWidth="1"/>
    <col min="10" max="10" width="10" style="43" customWidth="1"/>
    <col min="11" max="11" width="40.625" style="39" customWidth="1"/>
    <col min="12" max="12" width="9.625" customWidth="1"/>
    <col min="13" max="13" width="12.375" style="9" customWidth="1"/>
    <col min="14" max="14" width="10.1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5" t="s">
        <v>2799</v>
      </c>
      <c r="D3" s="45"/>
      <c r="E3" s="2"/>
      <c r="F3" s="2" t="s">
        <v>14</v>
      </c>
      <c r="G3" s="10">
        <v>10</v>
      </c>
      <c r="H3" s="20"/>
      <c r="I3" s="20"/>
      <c r="J3" s="41"/>
      <c r="K3" s="37"/>
      <c r="L3" s="1"/>
      <c r="M3" s="18"/>
      <c r="N3" s="1"/>
    </row>
    <row r="4" spans="1:14" x14ac:dyDescent="0.25">
      <c r="B4" s="46" t="s">
        <v>2800</v>
      </c>
      <c r="C4" s="47"/>
      <c r="D4" s="47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7" t="s">
        <v>33</v>
      </c>
      <c r="C6" s="47"/>
      <c r="D6" s="47"/>
      <c r="E6" s="47"/>
      <c r="F6" s="47"/>
      <c r="G6" s="47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6" x14ac:dyDescent="0.25">
      <c r="A10" s="11" t="s">
        <v>33</v>
      </c>
      <c r="B10" s="12">
        <v>1</v>
      </c>
      <c r="C10" s="44" t="s">
        <v>2801</v>
      </c>
      <c r="D10" s="44" t="s">
        <v>2802</v>
      </c>
      <c r="E10" s="44" t="s">
        <v>2803</v>
      </c>
      <c r="F10" s="19" t="s">
        <v>329</v>
      </c>
      <c r="G10" s="15">
        <v>38072</v>
      </c>
      <c r="H10" s="19" t="s">
        <v>70</v>
      </c>
      <c r="I10" s="19" t="s">
        <v>321</v>
      </c>
      <c r="J10" s="42">
        <v>886</v>
      </c>
      <c r="K10" s="40" t="str">
        <f>VLOOKUP(J10,ОО!C:E,3,FALSE)</f>
        <v>муниципальное бюджетное общеобразовательное учреждение Никольская средняя общеобразовательная школа им. Н.И. Колесова</v>
      </c>
      <c r="L10" s="14">
        <v>10</v>
      </c>
      <c r="M10" s="13" t="s">
        <v>325</v>
      </c>
      <c r="N10" s="14">
        <v>32</v>
      </c>
    </row>
    <row r="11" spans="1:14" ht="26.25" customHeight="1" x14ac:dyDescent="0.25">
      <c r="A11" s="11" t="str">
        <f t="shared" ref="A11:A18" si="0">$A$10</f>
        <v>Зерноградский</v>
      </c>
      <c r="B11" s="12">
        <v>2</v>
      </c>
      <c r="C11" s="44" t="s">
        <v>2804</v>
      </c>
      <c r="D11" s="44" t="s">
        <v>2805</v>
      </c>
      <c r="E11" s="44" t="s">
        <v>2806</v>
      </c>
      <c r="F11" s="19" t="s">
        <v>329</v>
      </c>
      <c r="G11" s="15">
        <v>38326</v>
      </c>
      <c r="H11" s="19" t="s">
        <v>70</v>
      </c>
      <c r="I11" s="19" t="s">
        <v>321</v>
      </c>
      <c r="J11" s="42">
        <v>871</v>
      </c>
      <c r="K11" s="40" t="str">
        <f>VLOOKUP(J11,ОО!C:E,3,FALSE)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L11" s="14">
        <v>10</v>
      </c>
      <c r="M11" s="13" t="s">
        <v>325</v>
      </c>
      <c r="N11" s="14">
        <v>22</v>
      </c>
    </row>
    <row r="12" spans="1:14" ht="24" customHeight="1" x14ac:dyDescent="0.25">
      <c r="A12" s="11" t="str">
        <f t="shared" si="0"/>
        <v>Зерноградский</v>
      </c>
      <c r="B12" s="12">
        <v>3</v>
      </c>
      <c r="C12" s="44" t="s">
        <v>2807</v>
      </c>
      <c r="D12" s="44" t="s">
        <v>2808</v>
      </c>
      <c r="E12" s="44" t="s">
        <v>2809</v>
      </c>
      <c r="F12" s="19" t="s">
        <v>329</v>
      </c>
      <c r="G12" s="15">
        <v>38055</v>
      </c>
      <c r="H12" s="19" t="s">
        <v>70</v>
      </c>
      <c r="I12" s="19" t="s">
        <v>321</v>
      </c>
      <c r="J12" s="42">
        <v>1123</v>
      </c>
      <c r="K12" s="40" t="str">
        <f>VLOOKUP(J12,ОО!C:E,3,FALSE)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2" s="14">
        <v>10</v>
      </c>
      <c r="M12" s="13" t="s">
        <v>325</v>
      </c>
      <c r="N12" s="14">
        <v>20</v>
      </c>
    </row>
    <row r="13" spans="1:14" ht="25.5" customHeight="1" x14ac:dyDescent="0.25">
      <c r="A13" s="11" t="str">
        <f t="shared" si="0"/>
        <v>Зерноградский</v>
      </c>
      <c r="B13" s="12">
        <v>4</v>
      </c>
      <c r="C13" s="44" t="s">
        <v>2810</v>
      </c>
      <c r="D13" s="44" t="s">
        <v>2811</v>
      </c>
      <c r="E13" s="44" t="s">
        <v>2812</v>
      </c>
      <c r="F13" s="19" t="s">
        <v>329</v>
      </c>
      <c r="G13" s="15">
        <f>[1]Форма3!G14</f>
        <v>38007</v>
      </c>
      <c r="H13" s="19" t="s">
        <v>70</v>
      </c>
      <c r="I13" s="19" t="s">
        <v>321</v>
      </c>
      <c r="J13" s="42">
        <v>867</v>
      </c>
      <c r="K13" s="40" t="str">
        <f>VLOOKUP(J13,ОО!C:E,3,FALSE)</f>
        <v>муниципальное бюджетное общеобразовательное учреждение средняя общеобразовательная школа г.Зернограда</v>
      </c>
      <c r="L13" s="14">
        <v>10</v>
      </c>
      <c r="M13" s="13" t="s">
        <v>325</v>
      </c>
      <c r="N13" s="14">
        <v>15</v>
      </c>
    </row>
    <row r="14" spans="1:14" ht="29.25" customHeight="1" x14ac:dyDescent="0.25">
      <c r="A14" s="11" t="str">
        <f t="shared" si="0"/>
        <v>Зерноградский</v>
      </c>
      <c r="B14" s="12">
        <v>5</v>
      </c>
      <c r="C14" s="13" t="str">
        <f>[1]Форма3!C15</f>
        <v>Шушарина</v>
      </c>
      <c r="D14" s="13" t="str">
        <f>[1]Форма3!D15</f>
        <v>Ангелина</v>
      </c>
      <c r="E14" s="13" t="str">
        <f>[1]Форма3!E15</f>
        <v>Михайловна</v>
      </c>
      <c r="F14" s="19" t="s">
        <v>329</v>
      </c>
      <c r="G14" s="15">
        <f>[1]Форма3!G15</f>
        <v>38372</v>
      </c>
      <c r="H14" s="19" t="s">
        <v>70</v>
      </c>
      <c r="I14" s="19" t="s">
        <v>321</v>
      </c>
      <c r="J14" s="42">
        <v>867</v>
      </c>
      <c r="K14" s="40" t="str">
        <f>VLOOKUP(J14,ОО!C:E,3,FALSE)</f>
        <v>муниципальное бюджетное общеобразовательное учреждение средняя общеобразовательная школа г.Зернограда</v>
      </c>
      <c r="L14" s="14">
        <v>10</v>
      </c>
      <c r="M14" s="13" t="s">
        <v>325</v>
      </c>
      <c r="N14" s="14">
        <v>13</v>
      </c>
    </row>
    <row r="15" spans="1:14" ht="26.25" customHeight="1" x14ac:dyDescent="0.25">
      <c r="A15" s="11" t="str">
        <f t="shared" si="0"/>
        <v>Зерноградский</v>
      </c>
      <c r="B15" s="12">
        <v>6</v>
      </c>
      <c r="C15" s="44" t="s">
        <v>2813</v>
      </c>
      <c r="D15" s="44" t="s">
        <v>2814</v>
      </c>
      <c r="E15" s="44" t="s">
        <v>2815</v>
      </c>
      <c r="F15" s="19" t="s">
        <v>329</v>
      </c>
      <c r="G15" s="15">
        <v>38315</v>
      </c>
      <c r="H15" s="19" t="s">
        <v>70</v>
      </c>
      <c r="I15" s="19" t="s">
        <v>321</v>
      </c>
      <c r="J15" s="42">
        <v>877</v>
      </c>
      <c r="K15" s="40" t="str">
        <f>VLOOKUP(J15,ОО!C:E,3,FALSE)</f>
        <v>муниципальное бюджетное общеобразовательное учреждение Светлоречная средняя общеобразовательная школа Зерноградского района</v>
      </c>
      <c r="L15" s="14">
        <v>10</v>
      </c>
      <c r="M15" s="13" t="s">
        <v>325</v>
      </c>
      <c r="N15" s="14">
        <v>12</v>
      </c>
    </row>
    <row r="16" spans="1:14" ht="29.25" customHeight="1" x14ac:dyDescent="0.25">
      <c r="A16" s="11" t="str">
        <f t="shared" si="0"/>
        <v>Зерноградский</v>
      </c>
      <c r="B16" s="12">
        <v>7</v>
      </c>
      <c r="C16" s="44" t="s">
        <v>2816</v>
      </c>
      <c r="D16" s="44" t="s">
        <v>2817</v>
      </c>
      <c r="E16" s="44" t="s">
        <v>2818</v>
      </c>
      <c r="F16" s="19" t="s">
        <v>329</v>
      </c>
      <c r="G16" s="15">
        <v>38311</v>
      </c>
      <c r="H16" s="19" t="s">
        <v>70</v>
      </c>
      <c r="I16" s="19" t="s">
        <v>321</v>
      </c>
      <c r="J16" s="42">
        <v>866</v>
      </c>
      <c r="K16" s="40" t="str">
        <f>VLOOKUP(J16,ОО!C:E,3,FALSE)</f>
        <v>муниципальное бюджетное общеобразовательное учреждение гимназия г.Зернограда</v>
      </c>
      <c r="L16" s="14">
        <v>10</v>
      </c>
      <c r="M16" s="13" t="s">
        <v>325</v>
      </c>
      <c r="N16" s="14">
        <v>11</v>
      </c>
    </row>
    <row r="17" spans="1:14" ht="36.75" customHeight="1" x14ac:dyDescent="0.25">
      <c r="A17" s="11" t="str">
        <f t="shared" si="0"/>
        <v>Зерноградский</v>
      </c>
      <c r="B17" s="12">
        <v>8</v>
      </c>
      <c r="C17" s="44" t="s">
        <v>2819</v>
      </c>
      <c r="D17" s="44" t="s">
        <v>2820</v>
      </c>
      <c r="E17" s="44" t="s">
        <v>2815</v>
      </c>
      <c r="F17" s="19" t="s">
        <v>329</v>
      </c>
      <c r="G17" s="15">
        <v>38344</v>
      </c>
      <c r="H17" s="19" t="str">
        <f>'[2]10 класс'!H10</f>
        <v>РОССИЯ</v>
      </c>
      <c r="I17" s="19" t="s">
        <v>321</v>
      </c>
      <c r="J17" s="42">
        <v>872</v>
      </c>
      <c r="K17" s="40" t="str">
        <f>VLOOKUP(J17,ОО!C:E,3,FALSE)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17" s="14">
        <v>10</v>
      </c>
      <c r="M17" s="13" t="s">
        <v>325</v>
      </c>
      <c r="N17" s="14">
        <v>10</v>
      </c>
    </row>
    <row r="18" spans="1:14" ht="29.25" customHeight="1" x14ac:dyDescent="0.25">
      <c r="A18" s="11" t="str">
        <f t="shared" si="0"/>
        <v>Зерноградский</v>
      </c>
      <c r="B18" s="12">
        <v>9</v>
      </c>
      <c r="C18" s="44" t="s">
        <v>2821</v>
      </c>
      <c r="D18" s="44" t="s">
        <v>2822</v>
      </c>
      <c r="E18" s="44" t="s">
        <v>2823</v>
      </c>
      <c r="F18" s="19" t="s">
        <v>329</v>
      </c>
      <c r="G18" s="15">
        <v>38358</v>
      </c>
      <c r="H18" s="19" t="str">
        <f>[3]Форма3!H10</f>
        <v>РОССИЯ</v>
      </c>
      <c r="I18" s="19" t="s">
        <v>321</v>
      </c>
      <c r="J18" s="42">
        <v>867</v>
      </c>
      <c r="K18" s="40" t="str">
        <f>VLOOKUP(J18,ОО!C:E,3,FALSE)</f>
        <v>муниципальное бюджетное общеобразовательное учреждение средняя общеобразовательная школа г.Зернограда</v>
      </c>
      <c r="L18" s="14">
        <v>10</v>
      </c>
      <c r="M18" s="13" t="s">
        <v>325</v>
      </c>
      <c r="N18" s="14">
        <v>6</v>
      </c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625" style="31" customWidth="1"/>
    <col min="2" max="2" width="31" style="32" customWidth="1"/>
    <col min="3" max="3" width="9.125" style="33"/>
    <col min="4" max="4" width="34.375" style="32" customWidth="1"/>
    <col min="5" max="5" width="50.625" style="34" customWidth="1"/>
    <col min="6" max="6" width="9.125" style="31"/>
    <col min="7" max="7" width="45.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2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2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2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2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2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2.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22.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22.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22.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22.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2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2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2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2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2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2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2.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2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25.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25.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2.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22.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2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2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2.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22.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3.7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22.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22.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22.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22.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2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2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2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2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2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2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2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22.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2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2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2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2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22.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5.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2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2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2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22.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2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2.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2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2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2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2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2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2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2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2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2.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2.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2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2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2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2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2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2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5.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22.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22.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2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2.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2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2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2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2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2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2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2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2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2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2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5.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2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3.7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2.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2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2.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2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22.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2.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3.7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2.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2.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22.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22.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2.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5.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2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2.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2.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2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5.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5.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2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2.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5.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2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2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2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2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2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5.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2.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2.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5.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5.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2.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2.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5.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2.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2.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2.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2.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2.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5.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2.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2.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2.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2.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2.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2.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2.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2.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2.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2.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22.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2.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2.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2.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2.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2.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2.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2.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2.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2.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2.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2.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2.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25.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25.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5.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5.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5.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2.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2.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2.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2.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2.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2.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2.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22.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22.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22.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22.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2.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22.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2.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2.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2.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2.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2.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2.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2.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5.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2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2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2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2.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2.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2.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3.7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22.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2.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2.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2.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2.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2.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2.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2.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2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2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2.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2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2.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2.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2.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22.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2.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2.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2.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2.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2.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22.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22.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2.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22.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22.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22.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22.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2.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22.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22.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25.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22.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2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3.7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2.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3.7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25.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22.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2.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2.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2.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2.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3.7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2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22.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2.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3.7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25.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2.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2.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2.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2.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2.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2.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22.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3.7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2.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2.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2.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2.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25.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5.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2.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2.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22.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22.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22.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2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22.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22.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2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2.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22.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22.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22.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22.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22.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3.7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2.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33.7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2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2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2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2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2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5.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2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2.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33.7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3.7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2.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2.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33.7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2.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2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2.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22.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22.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2.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2.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2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2.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2.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2.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2.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2.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2.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2.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2.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2.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2.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2.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2.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2.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2.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22.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22.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22.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22.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3.7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5.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22.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22.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22.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2.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2.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3.7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2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2.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3.7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5.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5.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5.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2.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2.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2.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25.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3.7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22.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2.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2.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2.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3.7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5.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2.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2.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2.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2.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2.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2.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2.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2.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2.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2.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2.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2.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2.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2.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2.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2.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2.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2.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2.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2.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2.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2.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2.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2.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2.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2.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2.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6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37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2020-11-23T05:57:01Z</dcterms:modified>
</cp:coreProperties>
</file>