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физика\"/>
    </mc:Choice>
  </mc:AlternateContent>
  <workbookProtection workbookPassword="E389" lockStructure="1"/>
  <bookViews>
    <workbookView xWindow="240" yWindow="135" windowWidth="174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62913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C11" i="4" l="1"/>
  <c r="D11" i="4"/>
  <c r="E11" i="4"/>
  <c r="G11" i="4"/>
  <c r="I11" i="4"/>
  <c r="J11" i="4"/>
  <c r="K11" i="4"/>
  <c r="C17" i="4"/>
  <c r="D17" i="4"/>
  <c r="E17" i="4"/>
  <c r="G17" i="4"/>
  <c r="J17" i="4"/>
  <c r="K17" i="4"/>
  <c r="C14" i="4"/>
  <c r="D14" i="4"/>
  <c r="E14" i="4"/>
  <c r="G14" i="4"/>
  <c r="I14" i="4"/>
  <c r="J14" i="4"/>
  <c r="K14" i="4"/>
  <c r="C13" i="4"/>
  <c r="D13" i="4"/>
  <c r="E13" i="4"/>
  <c r="G13" i="4"/>
  <c r="I13" i="4"/>
  <c r="J13" i="4"/>
  <c r="C12" i="4"/>
  <c r="D12" i="4"/>
  <c r="E12" i="4"/>
  <c r="G12" i="4"/>
  <c r="I12" i="4"/>
  <c r="J12" i="4"/>
  <c r="C16" i="4"/>
  <c r="D16" i="4"/>
  <c r="E16" i="4"/>
  <c r="G16" i="4"/>
  <c r="J16" i="4"/>
  <c r="K16" i="4"/>
  <c r="J15" i="4"/>
  <c r="G15" i="4"/>
  <c r="C15" i="4"/>
  <c r="D15" i="4"/>
  <c r="E15" i="4"/>
  <c r="C10" i="4"/>
  <c r="D10" i="4"/>
  <c r="E10" i="4"/>
  <c r="G10" i="4"/>
  <c r="I10" i="4"/>
  <c r="J10" i="4"/>
  <c r="K10" i="4"/>
</calcChain>
</file>

<file path=xl/sharedStrings.xml><?xml version="1.0" encoding="utf-8"?>
<sst xmlns="http://schemas.openxmlformats.org/spreadsheetml/2006/main" count="368" uniqueCount="338">
  <si>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</si>
  <si>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</si>
  <si>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</si>
  <si>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</si>
  <si>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</si>
  <si>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</si>
  <si>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</si>
  <si>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</si>
  <si>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</si>
  <si>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</si>
  <si>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</si>
  <si>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</si>
  <si>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</si>
  <si>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</si>
  <si>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</si>
  <si>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</si>
  <si>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</si>
  <si>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</si>
  <si>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</si>
  <si>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</si>
  <si>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</si>
  <si>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</si>
  <si>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</si>
  <si>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</si>
  <si>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</si>
  <si>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</si>
  <si>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</si>
  <si>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</si>
  <si>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</si>
  <si>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</si>
  <si>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</si>
  <si>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</si>
  <si>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</si>
  <si>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</si>
  <si>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</si>
  <si>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</si>
  <si>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</si>
  <si>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</si>
  <si>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</si>
  <si>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</si>
  <si>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</si>
  <si>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</si>
  <si>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</si>
  <si>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</si>
  <si>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</si>
  <si>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</si>
  <si>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</si>
  <si>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</si>
  <si>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</si>
  <si>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</si>
  <si>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</si>
  <si>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</si>
  <si>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</si>
  <si>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</si>
  <si>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</si>
  <si>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</si>
  <si>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</si>
  <si>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</si>
  <si>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</si>
  <si>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</si>
  <si>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</si>
  <si>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</si>
  <si>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</si>
  <si>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</si>
  <si>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</si>
  <si>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</si>
  <si>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</si>
  <si>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</si>
  <si>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</si>
  <si>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</si>
  <si>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</si>
  <si>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</si>
  <si>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</si>
  <si>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</si>
  <si>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</si>
  <si>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</si>
  <si>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</si>
  <si>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</si>
  <si>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</si>
  <si>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</si>
  <si>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</si>
  <si>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</si>
  <si>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</si>
  <si>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</si>
  <si>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</si>
  <si>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</si>
  <si>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</si>
  <si>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</si>
  <si>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</si>
  <si>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</si>
  <si>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</si>
  <si>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</si>
  <si>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</si>
  <si>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</si>
  <si>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</si>
  <si>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</si>
  <si>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</si>
  <si>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</si>
  <si>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</si>
  <si>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</si>
  <si>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</si>
  <si>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</si>
  <si>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</si>
  <si>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</si>
  <si>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</si>
  <si>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</si>
  <si>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</si>
  <si>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</si>
  <si>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</si>
  <si>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</si>
  <si>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</si>
  <si>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</si>
  <si>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</si>
  <si>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</si>
  <si>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</si>
  <si>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</si>
  <si>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</si>
  <si>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</si>
  <si>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</si>
  <si>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</si>
  <si>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</si>
  <si>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</si>
  <si>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</si>
  <si>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</si>
  <si>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</si>
  <si>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</si>
  <si>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</si>
  <si>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</si>
  <si>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</si>
  <si>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</si>
  <si>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</si>
  <si>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</si>
  <si>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</si>
  <si>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</si>
  <si>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</si>
  <si>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</si>
  <si>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</si>
  <si>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</si>
  <si>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</si>
  <si>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</si>
  <si>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</si>
  <si>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</si>
  <si>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</si>
  <si>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</si>
  <si>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</si>
  <si>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</si>
  <si>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</si>
  <si>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</si>
  <si>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</si>
  <si>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</si>
  <si>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</si>
  <si>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</si>
  <si>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</si>
  <si>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</si>
  <si>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</si>
  <si>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</si>
  <si>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</si>
  <si>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</si>
  <si>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</si>
  <si>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</si>
  <si>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</si>
  <si>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</si>
  <si>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</si>
  <si>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</si>
  <si>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</si>
  <si>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</si>
  <si>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</si>
  <si>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</si>
  <si>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</si>
  <si>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</si>
  <si>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</si>
  <si>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</si>
  <si>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</si>
  <si>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</si>
  <si>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</si>
  <si>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</si>
  <si>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</si>
  <si>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</si>
  <si>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</si>
  <si>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</si>
  <si>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</si>
  <si>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</si>
  <si>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</si>
  <si>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</si>
  <si>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</si>
  <si>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</si>
  <si>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</si>
  <si>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</si>
  <si>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</si>
  <si>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</si>
  <si>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</si>
  <si>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</si>
  <si>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</si>
  <si>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</si>
  <si>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</si>
  <si>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</si>
  <si>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</si>
  <si>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</si>
  <si>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</si>
  <si>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</si>
  <si>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</si>
  <si>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</si>
  <si>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</si>
  <si>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</si>
  <si>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</si>
  <si>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</si>
  <si>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</si>
  <si>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</si>
  <si>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</si>
  <si>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</si>
  <si>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</si>
  <si>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</si>
  <si>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</si>
  <si>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</si>
  <si>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</si>
  <si>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</si>
  <si>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</si>
  <si>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</si>
  <si>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</si>
  <si>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</si>
  <si>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</si>
  <si>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</si>
  <si>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</si>
  <si>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</si>
  <si>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</si>
  <si>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</si>
  <si>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</si>
  <si>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</si>
  <si>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</si>
  <si>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</si>
  <si>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</si>
  <si>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</si>
  <si>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</si>
  <si>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</si>
  <si>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</si>
  <si>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</si>
  <si>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</si>
  <si>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</si>
  <si>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</si>
  <si>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</si>
  <si>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</si>
  <si>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</si>
  <si>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</si>
  <si>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</si>
  <si>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</si>
  <si>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</si>
  <si>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</si>
  <si>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</si>
  <si>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</si>
  <si>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</si>
  <si>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</si>
  <si>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</si>
  <si>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</si>
  <si>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</si>
  <si>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</si>
  <si>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</si>
  <si>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</si>
  <si>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</si>
  <si>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</si>
  <si>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</si>
  <si>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</si>
  <si>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</si>
  <si>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</si>
  <si>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</si>
  <si>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</si>
  <si>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</si>
  <si>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</si>
  <si>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</si>
  <si>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</si>
  <si>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</si>
  <si>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</si>
  <si>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</si>
  <si>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</si>
  <si>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</si>
  <si>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</si>
  <si>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</si>
  <si>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</si>
  <si>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</si>
  <si>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</si>
  <si>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</si>
  <si>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</si>
  <si>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</si>
  <si>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</si>
  <si>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</si>
  <si>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</si>
  <si>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</si>
  <si>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</si>
  <si>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</si>
  <si>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</si>
  <si>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</si>
  <si>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</si>
  <si>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</si>
  <si>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</si>
  <si>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</si>
  <si>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</si>
  <si>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</si>
  <si>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</si>
  <si>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</si>
  <si>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</si>
  <si>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</si>
  <si>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</si>
  <si>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</si>
  <si>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</si>
  <si>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</si>
  <si>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</si>
  <si>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</si>
  <si>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</si>
  <si>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</si>
  <si>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</si>
  <si>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</si>
  <si>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</si>
  <si>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</si>
  <si>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</si>
  <si>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</si>
  <si>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</si>
  <si>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</si>
  <si>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</si>
  <si>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</si>
  <si>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</si>
  <si>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</si>
  <si>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</si>
  <si>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</si>
  <si>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</si>
  <si>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</si>
  <si>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</si>
  <si>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</si>
  <si>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</si>
  <si>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</si>
  <si>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</si>
  <si>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</si>
  <si>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</si>
  <si>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</si>
  <si>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</si>
  <si>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</si>
  <si>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</si>
  <si>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</si>
  <si>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физике</t>
  </si>
  <si>
    <t>29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</si>
</sst>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6408.34767/&#1057;&#1054;&#1064;%20&#8470;%202/&#1092;&#1080;&#1079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6408.34767/&#1092;&#1080;&#1079;&#1080;&#1082;&#1072;/&#1060;&#1086;&#1088;&#1084;&#1072;%203%20&#1089;&#1087;&#1080;&#1089;&#1082;&#1080;%20&#1087;&#1086;%20&#1092;&#1080;&#1079;&#1080;&#1082;&#1077;%209-11%20&#1082;&#1083;&#1072;&#1089;&#1089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6408.34767/&#1092;&#1080;&#1079;&#1080;&#1082;&#1072;/&#1059;&#1048;&#1054;&#1055;%20&#1092;&#1080;&#1079;&#1080;&#1082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6408.34767/&#1092;&#1080;&#1079;&#1080;&#1082;&#1072;/&#1060;&#1080;&#1079;.%20&#1083;&#1080;&#1094;&#1077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6408.34767/&#1052;&#1077;&#1095;&#1077;&#1090;&#1082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6408.34767/&#1092;&#1080;&#1079;&#1080;&#1082;&#1072;/&#1052;&#1041;&#1054;&#1059;%20&#1052;&#1072;&#1085;&#1099;&#1095;&#1089;&#1082;&#1072;&#1103;%20&#1057;&#1054;&#1064;%20%20&#1060;&#1048;&#1047;&#1048;&#1050;&#1040;%202018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6408.34767/&#1092;&#1080;&#1079;&#1080;&#1082;&#1072;/&#1060;&#1086;&#1088;&#1084;&#1072;%203%20&#1089;&#1087;&#1080;&#1089;&#1082;&#1080;%209%20&#1082;&#1083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9">
          <cell r="C19" t="str">
            <v>Зубарев</v>
          </cell>
          <cell r="D19" t="str">
            <v>Даниил</v>
          </cell>
          <cell r="E19" t="str">
            <v>Михалович</v>
          </cell>
          <cell r="G19">
            <v>37685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г.Зернограда</v>
          </cell>
          <cell r="K19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Суббота</v>
          </cell>
          <cell r="D10" t="str">
            <v>Михаил</v>
          </cell>
          <cell r="E10" t="str">
            <v>Анатольевич</v>
          </cell>
          <cell r="G10">
            <v>37757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0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C39" t="str">
            <v xml:space="preserve">Енина </v>
          </cell>
          <cell r="D39" t="str">
            <v xml:space="preserve">Анастасия </v>
          </cell>
          <cell r="E39" t="str">
            <v xml:space="preserve">Владимировна </v>
          </cell>
          <cell r="G39">
            <v>37798</v>
          </cell>
          <cell r="I39" t="str">
            <v>не имеются</v>
          </cell>
          <cell r="J3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40">
          <cell r="C40" t="str">
            <v>Кривошеева</v>
          </cell>
          <cell r="D40" t="str">
            <v xml:space="preserve">Дарья </v>
          </cell>
          <cell r="E40" t="str">
            <v xml:space="preserve">Владимировна </v>
          </cell>
          <cell r="G40">
            <v>37714</v>
          </cell>
          <cell r="I40" t="str">
            <v>не имеются</v>
          </cell>
          <cell r="J4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30">
          <cell r="C30" t="str">
            <v>Чумаков</v>
          </cell>
          <cell r="D30" t="str">
            <v>Александр</v>
          </cell>
          <cell r="E30" t="str">
            <v>Сергеевич</v>
          </cell>
          <cell r="G30">
            <v>37809</v>
          </cell>
          <cell r="I30" t="str">
            <v>не имеются</v>
          </cell>
          <cell r="J30" t="str">
            <v>Муниципальное бюджетное общеобразовательное учреждение лицей г.Зернограда</v>
          </cell>
          <cell r="K30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физическая культура"/>
      <sheetName val="биология"/>
      <sheetName val="физика"/>
      <sheetName val="химия"/>
      <sheetName val="история"/>
      <sheetName val="немецкий язык"/>
      <sheetName val="математика"/>
      <sheetName val="искусство (МХК)"/>
      <sheetName val="английский язык"/>
      <sheetName val="география"/>
      <sheetName val="ОБЖ"/>
      <sheetName val="обществознание"/>
      <sheetName val="русский язык"/>
      <sheetName val="информатика"/>
      <sheetName val="технология"/>
      <sheetName val="право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Суханов</v>
          </cell>
          <cell r="C7" t="str">
            <v>Алексей</v>
          </cell>
          <cell r="D7" t="str">
            <v>Дмитриевич</v>
          </cell>
          <cell r="E7">
            <v>37742</v>
          </cell>
          <cell r="H7" t="str">
            <v xml:space="preserve">муниципальное бюджетное общеобразовательное учреждение Мечетинская средняя общеобразовательная школа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кл"/>
      <sheetName val="8кл"/>
      <sheetName val="9кл"/>
      <sheetName val="9 кл"/>
      <sheetName val="10 кл"/>
      <sheetName val="11 кл"/>
      <sheetName val="10кл"/>
      <sheetName val="11кл"/>
    </sheetNames>
    <sheetDataSet>
      <sheetData sheetId="0" refreshError="1"/>
      <sheetData sheetId="1" refreshError="1"/>
      <sheetData sheetId="2">
        <row r="10">
          <cell r="B10" t="str">
            <v>Бандурин</v>
          </cell>
          <cell r="C10" t="str">
            <v>Илья</v>
          </cell>
          <cell r="D10" t="str">
            <v>Сергеевич</v>
          </cell>
          <cell r="F10">
            <v>37871</v>
          </cell>
          <cell r="I10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0">
            <v>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Степанов</v>
          </cell>
          <cell r="D10" t="str">
            <v>Леонид</v>
          </cell>
          <cell r="E10" t="str">
            <v>Александрович</v>
          </cell>
          <cell r="G10">
            <v>37832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4" workbookViewId="0">
      <selection activeCell="B19" sqref="B19"/>
    </sheetView>
  </sheetViews>
  <sheetFormatPr defaultRowHeight="15" x14ac:dyDescent="0.25"/>
  <cols>
    <col min="1" max="1" width="14.28515625" style="12" customWidth="1"/>
    <col min="2" max="2" width="4.85546875" customWidth="1"/>
    <col min="3" max="3" width="8.7109375" customWidth="1"/>
    <col min="4" max="4" width="9.5703125" customWidth="1"/>
    <col min="5" max="5" width="13.28515625" customWidth="1"/>
    <col min="6" max="6" width="8.140625" customWidth="1"/>
    <col min="7" max="7" width="15.140625" customWidth="1"/>
    <col min="8" max="8" width="9.42578125" style="14" customWidth="1"/>
    <col min="9" max="9" width="13.85546875" style="14" customWidth="1"/>
    <col min="10" max="10" width="19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9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120" x14ac:dyDescent="0.25">
      <c r="A10" s="16" t="s">
        <v>33</v>
      </c>
      <c r="B10" s="17">
        <v>1</v>
      </c>
      <c r="C10" s="18" t="str">
        <f>[1]Форма3!C19</f>
        <v>Зубарев</v>
      </c>
      <c r="D10" s="18" t="str">
        <f>[1]Форма3!D19</f>
        <v>Даниил</v>
      </c>
      <c r="E10" s="18" t="str">
        <f>[1]Форма3!E19</f>
        <v>Михалович</v>
      </c>
      <c r="F10" s="19" t="s">
        <v>328</v>
      </c>
      <c r="G10" s="20">
        <f>[1]Форма3!G19</f>
        <v>37685</v>
      </c>
      <c r="H10" s="19" t="s">
        <v>70</v>
      </c>
      <c r="I10" s="19" t="str">
        <f>[1]Форма3!I19</f>
        <v>не имеются</v>
      </c>
      <c r="J10" s="21" t="str">
        <f>[1]Форма3!J19</f>
        <v>муниципальное бюджетное общеобразовательное учреждение средняя общеобразовательная школа г.Зернограда</v>
      </c>
      <c r="K10" s="19">
        <f>[1]Форма3!K19</f>
        <v>9</v>
      </c>
      <c r="L10" s="19" t="s">
        <v>325</v>
      </c>
      <c r="M10" s="19">
        <v>19</v>
      </c>
    </row>
    <row r="11" spans="1:13" ht="135" x14ac:dyDescent="0.25">
      <c r="A11" s="16" t="s">
        <v>33</v>
      </c>
      <c r="B11" s="17">
        <v>2</v>
      </c>
      <c r="C11" s="18" t="str">
        <f>[2]Форма3!C10</f>
        <v>Суббота</v>
      </c>
      <c r="D11" s="18" t="str">
        <f>[2]Форма3!D10</f>
        <v>Михаил</v>
      </c>
      <c r="E11" s="18" t="str">
        <f>[2]Форма3!E10</f>
        <v>Анатольевич</v>
      </c>
      <c r="F11" s="19" t="s">
        <v>328</v>
      </c>
      <c r="G11" s="20">
        <f>[2]Форма3!G10</f>
        <v>37757</v>
      </c>
      <c r="H11" s="19" t="s">
        <v>70</v>
      </c>
      <c r="I11" s="19" t="str">
        <f>[2]Форма3!I10</f>
        <v>не имеются</v>
      </c>
      <c r="J11" s="21" t="str">
        <f>[2]Форма3!J10</f>
        <v>муниципальное бюджетное общеобразовательное учреждение средняя общеобразовательная школа (военвед) г.Зернограда</v>
      </c>
      <c r="K11" s="19">
        <f>[2]Форма3!K10</f>
        <v>9</v>
      </c>
      <c r="L11" s="19" t="str">
        <f t="shared" ref="L11:L17" si="0">$L$10</f>
        <v>Участник</v>
      </c>
      <c r="M11" s="19">
        <v>17</v>
      </c>
    </row>
    <row r="12" spans="1:13" ht="210" x14ac:dyDescent="0.25">
      <c r="A12" s="16" t="s">
        <v>33</v>
      </c>
      <c r="B12" s="17">
        <v>3</v>
      </c>
      <c r="C12" s="18" t="str">
        <f>[3]Лист1!C40</f>
        <v>Кривошеева</v>
      </c>
      <c r="D12" s="18" t="str">
        <f>[3]Лист1!D40</f>
        <v xml:space="preserve">Дарья </v>
      </c>
      <c r="E12" s="18" t="str">
        <f>[3]Лист1!E40</f>
        <v xml:space="preserve">Владимировна </v>
      </c>
      <c r="F12" s="19" t="s">
        <v>329</v>
      </c>
      <c r="G12" s="20">
        <f>[3]Лист1!G40</f>
        <v>37714</v>
      </c>
      <c r="H12" s="19" t="s">
        <v>70</v>
      </c>
      <c r="I12" s="19" t="str">
        <f>[3]Лист1!I40</f>
        <v>не имеются</v>
      </c>
      <c r="J12" s="21" t="str">
        <f>[3]Лист1!J40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19">
        <v>9</v>
      </c>
      <c r="L12" s="19" t="str">
        <f t="shared" si="0"/>
        <v>Участник</v>
      </c>
      <c r="M12" s="19">
        <v>15</v>
      </c>
    </row>
    <row r="13" spans="1:13" ht="210" x14ac:dyDescent="0.25">
      <c r="A13" s="16" t="s">
        <v>33</v>
      </c>
      <c r="B13" s="17">
        <v>4</v>
      </c>
      <c r="C13" s="18" t="str">
        <f>[3]Лист1!C39</f>
        <v xml:space="preserve">Енина </v>
      </c>
      <c r="D13" s="18" t="str">
        <f>[3]Лист1!D39</f>
        <v xml:space="preserve">Анастасия </v>
      </c>
      <c r="E13" s="18" t="str">
        <f>[3]Лист1!E39</f>
        <v xml:space="preserve">Владимировна </v>
      </c>
      <c r="F13" s="19" t="s">
        <v>329</v>
      </c>
      <c r="G13" s="20">
        <f>[3]Лист1!G39</f>
        <v>37798</v>
      </c>
      <c r="H13" s="19" t="s">
        <v>70</v>
      </c>
      <c r="I13" s="19" t="str">
        <f>[3]Лист1!I39</f>
        <v>не имеются</v>
      </c>
      <c r="J13" s="21" t="str">
        <f>[3]Лист1!J39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3" s="19">
        <v>9</v>
      </c>
      <c r="L13" s="19" t="str">
        <f t="shared" si="0"/>
        <v>Участник</v>
      </c>
      <c r="M13" s="19">
        <v>11</v>
      </c>
    </row>
    <row r="14" spans="1:13" ht="90" x14ac:dyDescent="0.25">
      <c r="A14" s="16" t="s">
        <v>33</v>
      </c>
      <c r="B14" s="17">
        <v>5</v>
      </c>
      <c r="C14" s="18" t="str">
        <f>[4]Форма3!C30</f>
        <v>Чумаков</v>
      </c>
      <c r="D14" s="18" t="str">
        <f>[4]Форма3!D30</f>
        <v>Александр</v>
      </c>
      <c r="E14" s="18" t="str">
        <f>[4]Форма3!E30</f>
        <v>Сергеевич</v>
      </c>
      <c r="F14" s="19" t="s">
        <v>328</v>
      </c>
      <c r="G14" s="20">
        <f>[4]Форма3!G30</f>
        <v>37809</v>
      </c>
      <c r="H14" s="19" t="s">
        <v>70</v>
      </c>
      <c r="I14" s="19" t="str">
        <f>[4]Форма3!I30</f>
        <v>не имеются</v>
      </c>
      <c r="J14" s="21" t="str">
        <f>[4]Форма3!J30</f>
        <v>Муниципальное бюджетное общеобразовательное учреждение лицей г.Зернограда</v>
      </c>
      <c r="K14" s="19">
        <f>[4]Форма3!K30</f>
        <v>9</v>
      </c>
      <c r="L14" s="19" t="str">
        <f t="shared" si="0"/>
        <v>Участник</v>
      </c>
      <c r="M14" s="19">
        <v>10</v>
      </c>
    </row>
    <row r="15" spans="1:13" ht="120" x14ac:dyDescent="0.25">
      <c r="A15" s="16" t="s">
        <v>33</v>
      </c>
      <c r="B15" s="17">
        <v>6</v>
      </c>
      <c r="C15" s="18" t="str">
        <f>[5]физика!B7</f>
        <v>Суханов</v>
      </c>
      <c r="D15" s="18" t="str">
        <f>[5]физика!C7</f>
        <v>Алексей</v>
      </c>
      <c r="E15" s="18" t="str">
        <f>[5]физика!D7</f>
        <v>Дмитриевич</v>
      </c>
      <c r="F15" s="19" t="s">
        <v>328</v>
      </c>
      <c r="G15" s="20">
        <f>[5]физика!$E$7</f>
        <v>37742</v>
      </c>
      <c r="H15" s="19" t="s">
        <v>70</v>
      </c>
      <c r="I15" s="19" t="s">
        <v>321</v>
      </c>
      <c r="J15" s="21" t="str">
        <f>[5]физика!$H$7</f>
        <v xml:space="preserve">муниципальное бюджетное общеобразовательное учреждение Мечетинская средняя общеобразовательная школа </v>
      </c>
      <c r="K15" s="19">
        <v>9</v>
      </c>
      <c r="L15" s="19" t="str">
        <f t="shared" si="0"/>
        <v>Участник</v>
      </c>
      <c r="M15" s="19">
        <v>1</v>
      </c>
    </row>
    <row r="16" spans="1:13" ht="150" x14ac:dyDescent="0.25">
      <c r="A16" s="16" t="s">
        <v>33</v>
      </c>
      <c r="B16" s="17">
        <v>7</v>
      </c>
      <c r="C16" s="18" t="str">
        <f>'[6]9кл'!B10</f>
        <v>Бандурин</v>
      </c>
      <c r="D16" s="18" t="str">
        <f>'[6]9кл'!C10</f>
        <v>Илья</v>
      </c>
      <c r="E16" s="18" t="str">
        <f>'[6]9кл'!D10</f>
        <v>Сергеевич</v>
      </c>
      <c r="F16" s="19" t="s">
        <v>328</v>
      </c>
      <c r="G16" s="20">
        <f>'[6]9кл'!F10</f>
        <v>37871</v>
      </c>
      <c r="H16" s="19" t="s">
        <v>70</v>
      </c>
      <c r="I16" s="19" t="s">
        <v>321</v>
      </c>
      <c r="J16" s="21" t="str">
        <f>'[6]9кл'!I10</f>
        <v>Муниципальное бюджетное общеобразовательное учреждение Манычская средняя общеобразовательная школа Зерноградского района</v>
      </c>
      <c r="K16" s="19">
        <f>'[6]9кл'!J10</f>
        <v>9</v>
      </c>
      <c r="L16" s="19" t="str">
        <f t="shared" si="0"/>
        <v>Участник</v>
      </c>
      <c r="M16" s="19">
        <v>1</v>
      </c>
    </row>
    <row r="17" spans="1:13" ht="90" x14ac:dyDescent="0.25">
      <c r="A17" s="16" t="s">
        <v>33</v>
      </c>
      <c r="B17" s="17">
        <v>8</v>
      </c>
      <c r="C17" s="18" t="str">
        <f>[7]Форма3!C10</f>
        <v>Степанов</v>
      </c>
      <c r="D17" s="18" t="str">
        <f>[7]Форма3!D10</f>
        <v>Леонид</v>
      </c>
      <c r="E17" s="18" t="str">
        <f>[7]Форма3!E10</f>
        <v>Александрович</v>
      </c>
      <c r="F17" s="19" t="s">
        <v>328</v>
      </c>
      <c r="G17" s="20">
        <f>[7]Форма3!G10</f>
        <v>37832</v>
      </c>
      <c r="H17" s="19" t="s">
        <v>70</v>
      </c>
      <c r="I17" s="19" t="s">
        <v>321</v>
      </c>
      <c r="J17" s="21" t="str">
        <f>[7]Форма3!J10</f>
        <v>муниципальное бюджетное общеобразовательное учреждение гимназия г.Зернограда</v>
      </c>
      <c r="K17" s="19">
        <f>[7]Форма3!K10</f>
        <v>9</v>
      </c>
      <c r="L17" s="19" t="str">
        <f t="shared" si="0"/>
        <v>Участник</v>
      </c>
      <c r="M17" s="19">
        <v>0</v>
      </c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B10:M19">
    <sortCondition descending="1" ref="M19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rintOptions horizontalCentered="1" verticalCentered="1"/>
  <pageMargins left="0" right="0" top="0" bottom="0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cp:lastPrinted>2018-11-28T11:03:02Z</cp:lastPrinted>
  <dcterms:created xsi:type="dcterms:W3CDTF">2014-10-20T07:31:57Z</dcterms:created>
  <dcterms:modified xsi:type="dcterms:W3CDTF">2018-11-30T05:01:44Z</dcterms:modified>
</cp:coreProperties>
</file>