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физика\"/>
    </mc:Choice>
  </mc:AlternateContent>
  <workbookProtection workbookPassword="E389" lockStructure="1"/>
  <bookViews>
    <workbookView xWindow="240" yWindow="135" windowWidth="174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calcPr calcId="162913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J10" i="4"/>
  <c r="C17" i="4" l="1"/>
  <c r="D17" i="4"/>
  <c r="E17" i="4"/>
  <c r="G17" i="4"/>
  <c r="I17" i="4"/>
  <c r="J17" i="4"/>
  <c r="K17" i="4"/>
  <c r="C12" i="4"/>
  <c r="D12" i="4"/>
  <c r="E12" i="4"/>
  <c r="G12" i="4"/>
  <c r="J12" i="4"/>
  <c r="K12" i="4"/>
  <c r="C10" i="4"/>
  <c r="D10" i="4"/>
  <c r="E10" i="4"/>
  <c r="G10" i="4"/>
  <c r="I10" i="4"/>
  <c r="C16" i="4"/>
  <c r="D16" i="4"/>
  <c r="E16" i="4"/>
  <c r="G16" i="4"/>
  <c r="I16" i="4"/>
  <c r="J16" i="4"/>
  <c r="C13" i="4"/>
  <c r="D13" i="4"/>
  <c r="E13" i="4"/>
  <c r="G13" i="4"/>
  <c r="I13" i="4"/>
  <c r="J13" i="4"/>
  <c r="C15" i="4"/>
  <c r="D15" i="4"/>
  <c r="E15" i="4"/>
  <c r="G15" i="4"/>
  <c r="J15" i="4"/>
  <c r="K15" i="4"/>
  <c r="C11" i="4"/>
  <c r="D11" i="4"/>
  <c r="E11" i="4"/>
  <c r="G11" i="4"/>
  <c r="I11" i="4"/>
  <c r="J11" i="4"/>
  <c r="K11" i="4"/>
  <c r="C18" i="4"/>
  <c r="D18" i="4"/>
  <c r="E18" i="4"/>
  <c r="G18" i="4"/>
  <c r="I18" i="4"/>
  <c r="J18" i="4"/>
  <c r="K18" i="4"/>
</calcChain>
</file>

<file path=xl/sharedStrings.xml><?xml version="1.0" encoding="utf-8"?>
<sst xmlns="http://schemas.openxmlformats.org/spreadsheetml/2006/main" count="375" uniqueCount="342">
  <si>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</si>
  <si>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</si>
  <si>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</si>
  <si>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</si>
  <si>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</si>
  <si>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</si>
  <si>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</si>
  <si>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</si>
  <si>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</si>
  <si>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</si>
  <si>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</si>
  <si>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</si>
  <si>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</si>
  <si>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</si>
  <si>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</si>
  <si>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</si>
  <si>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</si>
  <si>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</si>
  <si>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</si>
  <si>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</si>
  <si>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</si>
  <si>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</si>
  <si>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</si>
  <si>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</si>
  <si>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</si>
  <si>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</si>
  <si>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</si>
  <si>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</si>
  <si>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</si>
  <si>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</si>
  <si>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</si>
  <si>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</si>
  <si>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</si>
  <si>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</si>
  <si>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</si>
  <si>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</si>
  <si>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</si>
  <si>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</si>
  <si>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</si>
  <si>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</si>
  <si>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</si>
  <si>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</si>
  <si>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</si>
  <si>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</si>
  <si>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</si>
  <si>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</si>
  <si>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</si>
  <si>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</si>
  <si>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</si>
  <si>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</si>
  <si>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</si>
  <si>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</si>
  <si>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</si>
  <si>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</si>
  <si>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</si>
  <si>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</si>
  <si>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</si>
  <si>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</si>
  <si>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</si>
  <si>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</si>
  <si>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</si>
  <si>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</si>
  <si>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</si>
  <si>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</si>
  <si>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</si>
  <si>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</si>
  <si>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</si>
  <si>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</si>
  <si>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</si>
  <si>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</si>
  <si>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</si>
  <si>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</si>
  <si>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</si>
  <si>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</si>
  <si>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</si>
  <si>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</si>
  <si>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</si>
  <si>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</si>
  <si>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</si>
  <si>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</si>
  <si>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</si>
  <si>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</si>
  <si>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</si>
  <si>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</si>
  <si>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</si>
  <si>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</si>
  <si>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</si>
  <si>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</si>
  <si>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</si>
  <si>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</si>
  <si>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</si>
  <si>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</si>
  <si>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</si>
  <si>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</si>
  <si>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</si>
  <si>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</si>
  <si>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</si>
  <si>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</si>
  <si>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</si>
  <si>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</si>
  <si>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</si>
  <si>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</si>
  <si>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</si>
  <si>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</si>
  <si>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</si>
  <si>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</si>
  <si>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</si>
  <si>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</si>
  <si>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</si>
  <si>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</si>
  <si>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</si>
  <si>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</si>
  <si>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</si>
  <si>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</si>
  <si>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</si>
  <si>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</si>
  <si>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</si>
  <si>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</si>
  <si>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</si>
  <si>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</si>
  <si>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</si>
  <si>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</si>
  <si>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</si>
  <si>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</si>
  <si>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</si>
  <si>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</si>
  <si>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</si>
  <si>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</si>
  <si>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</si>
  <si>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</si>
  <si>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</si>
  <si>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</si>
  <si>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</si>
  <si>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</si>
  <si>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</si>
  <si>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</si>
  <si>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</si>
  <si>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</si>
  <si>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</si>
  <si>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</si>
  <si>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</si>
  <si>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</si>
  <si>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</si>
  <si>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</si>
  <si>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</si>
  <si>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</si>
  <si>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</si>
  <si>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</si>
  <si>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</si>
  <si>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</si>
  <si>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</si>
  <si>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</si>
  <si>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</si>
  <si>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</si>
  <si>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</si>
  <si>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</si>
  <si>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</si>
  <si>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</si>
  <si>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</si>
  <si>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</si>
  <si>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</si>
  <si>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</si>
  <si>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</si>
  <si>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</si>
  <si>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</si>
  <si>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</si>
  <si>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</si>
  <si>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</si>
  <si>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</si>
  <si>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</si>
  <si>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</si>
  <si>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</si>
  <si>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</si>
  <si>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</si>
  <si>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</si>
  <si>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</si>
  <si>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</si>
  <si>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</si>
  <si>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</si>
  <si>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</si>
  <si>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</si>
  <si>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</si>
  <si>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</si>
  <si>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</si>
  <si>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</si>
  <si>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</si>
  <si>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</si>
  <si>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</si>
  <si>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</si>
  <si>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</si>
  <si>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</si>
  <si>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</si>
  <si>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</si>
  <si>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</si>
  <si>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</si>
  <si>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</si>
  <si>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</si>
  <si>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</si>
  <si>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</si>
  <si>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</si>
  <si>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</si>
  <si>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</si>
  <si>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</si>
  <si>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</si>
  <si>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</si>
  <si>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</si>
  <si>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</si>
  <si>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</si>
  <si>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</si>
  <si>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</si>
  <si>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</si>
  <si>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</si>
  <si>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</si>
  <si>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</si>
  <si>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</si>
  <si>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</si>
  <si>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</si>
  <si>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</si>
  <si>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</si>
  <si>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</si>
  <si>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</si>
  <si>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</si>
  <si>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</si>
  <si>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</si>
  <si>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</si>
  <si>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</si>
  <si>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</si>
  <si>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</si>
  <si>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</si>
  <si>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</si>
  <si>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</si>
  <si>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</si>
  <si>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</si>
  <si>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</si>
  <si>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</si>
  <si>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</si>
  <si>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</si>
  <si>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</si>
  <si>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</si>
  <si>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</si>
  <si>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</si>
  <si>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</si>
  <si>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</si>
  <si>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</si>
  <si>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</si>
  <si>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</si>
  <si>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</si>
  <si>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</si>
  <si>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</si>
  <si>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</si>
  <si>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</si>
  <si>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</si>
  <si>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</si>
  <si>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</si>
  <si>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</si>
  <si>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</si>
  <si>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</si>
  <si>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</si>
  <si>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</si>
  <si>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</si>
  <si>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</si>
  <si>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</si>
  <si>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</si>
  <si>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</si>
  <si>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</si>
  <si>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</si>
  <si>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</si>
  <si>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</si>
  <si>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</si>
  <si>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</si>
  <si>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</si>
  <si>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</si>
  <si>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</si>
  <si>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</si>
  <si>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</si>
  <si>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</si>
  <si>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</si>
  <si>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</si>
  <si>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</si>
  <si>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</si>
  <si>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</si>
  <si>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</si>
  <si>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</si>
  <si>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</si>
  <si>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</si>
  <si>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</si>
  <si>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</si>
  <si>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</si>
  <si>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</si>
  <si>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</si>
  <si>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</si>
  <si>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</si>
  <si>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</si>
  <si>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</si>
  <si>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</si>
  <si>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</si>
  <si>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</si>
  <si>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</si>
  <si>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</si>
  <si>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</si>
  <si>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</si>
  <si>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</si>
  <si>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</si>
  <si>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</si>
  <si>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</si>
  <si>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</si>
  <si>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</si>
  <si>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</si>
  <si>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</si>
  <si>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</si>
  <si>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</si>
  <si>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</si>
  <si>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</si>
  <si>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</si>
  <si>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</si>
  <si>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</si>
  <si>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</si>
  <si>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</si>
  <si>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</si>
  <si>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</si>
  <si>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</si>
  <si>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</si>
  <si>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</si>
  <si>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</si>
  <si>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</si>
  <si>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</si>
  <si>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</si>
  <si>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</si>
  <si>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</si>
  <si>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</si>
  <si>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</si>
  <si>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</si>
  <si>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</si>
  <si>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</si>
  <si>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</si>
  <si>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</si>
  <si>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 xml:space="preserve">физике </t>
  </si>
  <si>
    <t>29 ноября 2018 года</t>
  </si>
  <si>
    <t xml:space="preserve">Волохов </t>
  </si>
  <si>
    <t>Егор</t>
  </si>
  <si>
    <t>Николаевич</t>
  </si>
  <si>
    <t>Муниципальное бюджетное общеобразовательное учреждение лицей г.Зернограда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</si>
</sst>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92;&#1080;&#1079;&#1080;&#1082;&#1072;/&#1059;&#1048;&#1054;&#1055;%20&#1092;&#1080;&#1079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7;&#1054;&#1064;%20&#8470;%202/&#1092;&#1080;&#1079;&#1080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92;&#1080;&#1079;&#1080;&#1082;&#1072;/&#1060;&#1086;&#1088;&#1084;&#1072;%203%20&#1089;&#1087;&#1080;&#1089;&#1082;&#1080;%208%20&#1082;&#108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92;&#1080;&#1079;&#1080;&#1082;&#1072;/&#1052;&#1041;&#1054;&#1059;%20&#1052;&#1072;&#1085;&#1099;&#1095;&#1089;&#1082;&#1072;&#1103;%20&#1057;&#1054;&#1064;%20%20&#1060;&#1048;&#1047;&#1048;&#1050;&#1040;%202018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92;&#1080;&#1079;&#1080;&#1082;&#1072;/&#1060;&#1086;&#1088;&#1084;&#1072;%203%20&#1089;&#1087;&#1080;&#1089;&#1082;&#1080;%20&#1092;&#1080;&#1079;&#1080;&#1082;&#1072;%207-8%20&#1082;&#1083;&#1072;&#1089;&#1089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0">
          <cell r="C10" t="str">
            <v>Норкина</v>
          </cell>
        </row>
        <row r="32">
          <cell r="C32" t="str">
            <v xml:space="preserve">Кривоносова </v>
          </cell>
          <cell r="D32" t="str">
            <v xml:space="preserve">Мария </v>
          </cell>
          <cell r="E32" t="str">
            <v xml:space="preserve">Александровна </v>
          </cell>
          <cell r="G32">
            <v>38386</v>
          </cell>
          <cell r="I32" t="str">
            <v>не имеются</v>
          </cell>
          <cell r="J3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3">
          <cell r="C33" t="str">
            <v xml:space="preserve">Близнюков </v>
          </cell>
          <cell r="D33" t="str">
            <v xml:space="preserve">Дмитрий </v>
          </cell>
          <cell r="E33" t="str">
            <v xml:space="preserve">Сергеевич </v>
          </cell>
          <cell r="G33">
            <v>38451</v>
          </cell>
          <cell r="I33" t="str">
            <v>не имеются</v>
          </cell>
          <cell r="J3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4">
          <cell r="C34" t="str">
            <v xml:space="preserve">Трошин </v>
          </cell>
          <cell r="D34" t="str">
            <v xml:space="preserve">Кирилл </v>
          </cell>
          <cell r="E34" t="str">
            <v xml:space="preserve">Иванович </v>
          </cell>
          <cell r="G34">
            <v>38412</v>
          </cell>
          <cell r="I34" t="str">
            <v>не имеются</v>
          </cell>
          <cell r="J3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Ефимов</v>
          </cell>
        </row>
        <row r="12">
          <cell r="C12" t="str">
            <v>Авраменко</v>
          </cell>
          <cell r="D12" t="str">
            <v>Виталий</v>
          </cell>
          <cell r="E12" t="str">
            <v>Игоревич</v>
          </cell>
          <cell r="G12">
            <v>38335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г.Зернограда</v>
          </cell>
          <cell r="K12">
            <v>8</v>
          </cell>
        </row>
        <row r="13">
          <cell r="C13" t="str">
            <v>Береза</v>
          </cell>
          <cell r="D13" t="str">
            <v xml:space="preserve">Ярослав </v>
          </cell>
          <cell r="E13" t="str">
            <v>Олегович</v>
          </cell>
          <cell r="G13">
            <v>38351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г.Зернограда</v>
          </cell>
          <cell r="K13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Показей </v>
          </cell>
          <cell r="D10" t="str">
            <v>Илья</v>
          </cell>
          <cell r="E10" t="str">
            <v>Николаевич</v>
          </cell>
          <cell r="G10">
            <v>38212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кл"/>
      <sheetName val="8кл"/>
      <sheetName val="9кл"/>
      <sheetName val="9 кл"/>
      <sheetName val="10 кл"/>
      <sheetName val="11 кл"/>
      <sheetName val="10кл"/>
      <sheetName val="11кл"/>
    </sheetNames>
    <sheetDataSet>
      <sheetData sheetId="0" refreshError="1"/>
      <sheetData sheetId="1" refreshError="1">
        <row r="10">
          <cell r="B10" t="str">
            <v>Степаненко</v>
          </cell>
          <cell r="C10" t="str">
            <v>Екатерина</v>
          </cell>
          <cell r="D10" t="str">
            <v>Александровна</v>
          </cell>
          <cell r="F10" t="str">
            <v>09.05.52004</v>
          </cell>
          <cell r="I10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0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Гуляева</v>
          </cell>
          <cell r="D10" t="str">
            <v>Анастасия</v>
          </cell>
          <cell r="E10" t="str">
            <v>Павловна</v>
          </cell>
          <cell r="G10">
            <v>38396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0">
            <v>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16" workbookViewId="0">
      <selection activeCell="B21" sqref="B21"/>
    </sheetView>
  </sheetViews>
  <sheetFormatPr defaultRowHeight="15" x14ac:dyDescent="0.25"/>
  <cols>
    <col min="1" max="1" width="14.42578125" style="12" customWidth="1"/>
    <col min="2" max="2" width="4.85546875" customWidth="1"/>
    <col min="3" max="3" width="12.28515625" customWidth="1"/>
    <col min="4" max="4" width="10.28515625" customWidth="1"/>
    <col min="5" max="5" width="9.5703125" customWidth="1"/>
    <col min="6" max="6" width="8.140625" customWidth="1"/>
    <col min="7" max="7" width="11.85546875" customWidth="1"/>
    <col min="8" max="8" width="15.42578125" style="14" customWidth="1"/>
    <col min="9" max="9" width="13.85546875" style="14" customWidth="1"/>
    <col min="10" max="10" width="23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8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150" x14ac:dyDescent="0.25">
      <c r="A10" s="16" t="s">
        <v>33</v>
      </c>
      <c r="B10" s="17">
        <v>1</v>
      </c>
      <c r="C10" s="18" t="str">
        <f>[1]Лист1!C32</f>
        <v xml:space="preserve">Кривоносова </v>
      </c>
      <c r="D10" s="18" t="str">
        <f>[1]Лист1!D32</f>
        <v xml:space="preserve">Мария </v>
      </c>
      <c r="E10" s="18" t="str">
        <f>[1]Лист1!E32</f>
        <v xml:space="preserve">Александровна </v>
      </c>
      <c r="F10" s="19" t="s">
        <v>329</v>
      </c>
      <c r="G10" s="20">
        <f>[1]Лист1!G32</f>
        <v>38386</v>
      </c>
      <c r="H10" s="19" t="s">
        <v>70</v>
      </c>
      <c r="I10" s="19" t="str">
        <f>[1]Лист1!I32</f>
        <v>не имеются</v>
      </c>
      <c r="J10" s="21" t="str">
        <f>[1]Лист1!J32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v>8</v>
      </c>
      <c r="L10" s="19" t="s">
        <v>325</v>
      </c>
      <c r="M10" s="19">
        <v>14</v>
      </c>
    </row>
    <row r="11" spans="1:13" ht="90" x14ac:dyDescent="0.25">
      <c r="A11" s="16" t="s">
        <v>33</v>
      </c>
      <c r="B11" s="17">
        <v>2</v>
      </c>
      <c r="C11" s="18" t="str">
        <f>[2]Форма3!C12</f>
        <v>Авраменко</v>
      </c>
      <c r="D11" s="18" t="str">
        <f>[2]Форма3!D12</f>
        <v>Виталий</v>
      </c>
      <c r="E11" s="18" t="str">
        <f>[2]Форма3!E12</f>
        <v>Игоревич</v>
      </c>
      <c r="F11" s="19" t="s">
        <v>328</v>
      </c>
      <c r="G11" s="20">
        <f>[2]Форма3!G12</f>
        <v>38335</v>
      </c>
      <c r="H11" s="19" t="s">
        <v>70</v>
      </c>
      <c r="I11" s="19" t="str">
        <f>[2]Форма3!I12</f>
        <v>не имеются</v>
      </c>
      <c r="J11" s="21" t="str">
        <f>[2]Форма3!J12</f>
        <v>муниципальное бюджетное общеобразовательное учреждение средняя общеобразовательная школа г.Зернограда</v>
      </c>
      <c r="K11" s="19">
        <f>[2]Форма3!K12</f>
        <v>8</v>
      </c>
      <c r="L11" s="19" t="str">
        <f t="shared" ref="L11:L21" si="0">$L$10</f>
        <v>Участник</v>
      </c>
      <c r="M11" s="19">
        <v>6</v>
      </c>
    </row>
    <row r="12" spans="1:13" ht="75" x14ac:dyDescent="0.25">
      <c r="A12" s="16" t="s">
        <v>33</v>
      </c>
      <c r="B12" s="17">
        <v>3</v>
      </c>
      <c r="C12" s="18" t="str">
        <f>[3]Форма3!C10</f>
        <v xml:space="preserve">Показей </v>
      </c>
      <c r="D12" s="18" t="str">
        <f>[3]Форма3!D10</f>
        <v>Илья</v>
      </c>
      <c r="E12" s="18" t="str">
        <f>[3]Форма3!E10</f>
        <v>Николаевич</v>
      </c>
      <c r="F12" s="19" t="s">
        <v>328</v>
      </c>
      <c r="G12" s="20">
        <f>[3]Форма3!G10</f>
        <v>38212</v>
      </c>
      <c r="H12" s="19" t="s">
        <v>70</v>
      </c>
      <c r="I12" s="19" t="s">
        <v>321</v>
      </c>
      <c r="J12" s="21" t="str">
        <f>[3]Форма3!J10</f>
        <v>муниципальное бюджетное общеобразовательное учреждение гимназия г.Зернограда</v>
      </c>
      <c r="K12" s="19">
        <f>[3]Форма3!K10</f>
        <v>8</v>
      </c>
      <c r="L12" s="19" t="str">
        <f t="shared" si="0"/>
        <v>Участник</v>
      </c>
      <c r="M12" s="19">
        <v>6</v>
      </c>
    </row>
    <row r="13" spans="1:13" ht="150" x14ac:dyDescent="0.25">
      <c r="A13" s="16" t="s">
        <v>33</v>
      </c>
      <c r="B13" s="17">
        <v>4</v>
      </c>
      <c r="C13" s="18" t="str">
        <f>[1]Лист1!C34</f>
        <v xml:space="preserve">Трошин </v>
      </c>
      <c r="D13" s="18" t="str">
        <f>[1]Лист1!D34</f>
        <v xml:space="preserve">Кирилл </v>
      </c>
      <c r="E13" s="18" t="str">
        <f>[1]Лист1!E34</f>
        <v xml:space="preserve">Иванович </v>
      </c>
      <c r="F13" s="19" t="s">
        <v>328</v>
      </c>
      <c r="G13" s="20">
        <f>[1]Лист1!G34</f>
        <v>38412</v>
      </c>
      <c r="H13" s="19" t="s">
        <v>70</v>
      </c>
      <c r="I13" s="19" t="str">
        <f>[1]Лист1!I34</f>
        <v>не имеются</v>
      </c>
      <c r="J13" s="21" t="str">
        <f>[1]Лист1!J34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3" s="19">
        <v>8</v>
      </c>
      <c r="L13" s="19" t="str">
        <f t="shared" si="0"/>
        <v>Участник</v>
      </c>
      <c r="M13" s="19">
        <v>3</v>
      </c>
    </row>
    <row r="14" spans="1:13" ht="75" x14ac:dyDescent="0.25">
      <c r="A14" s="16" t="s">
        <v>33</v>
      </c>
      <c r="B14" s="17">
        <v>5</v>
      </c>
      <c r="C14" s="18" t="s">
        <v>338</v>
      </c>
      <c r="D14" s="18" t="s">
        <v>339</v>
      </c>
      <c r="E14" s="18" t="s">
        <v>340</v>
      </c>
      <c r="F14" s="19" t="s">
        <v>328</v>
      </c>
      <c r="G14" s="20">
        <v>38407</v>
      </c>
      <c r="H14" s="19" t="s">
        <v>70</v>
      </c>
      <c r="I14" s="19" t="s">
        <v>322</v>
      </c>
      <c r="J14" s="21" t="s">
        <v>341</v>
      </c>
      <c r="K14" s="19">
        <v>8</v>
      </c>
      <c r="L14" s="19" t="str">
        <f t="shared" si="0"/>
        <v>Участник</v>
      </c>
      <c r="M14" s="19">
        <v>3</v>
      </c>
    </row>
    <row r="15" spans="1:13" ht="120" x14ac:dyDescent="0.25">
      <c r="A15" s="16" t="s">
        <v>33</v>
      </c>
      <c r="B15" s="17">
        <v>6</v>
      </c>
      <c r="C15" s="18" t="str">
        <f>'[4]8кл'!B10</f>
        <v>Степаненко</v>
      </c>
      <c r="D15" s="18" t="str">
        <f>'[4]8кл'!C10</f>
        <v>Екатерина</v>
      </c>
      <c r="E15" s="18" t="str">
        <f>'[4]8кл'!D10</f>
        <v>Александровна</v>
      </c>
      <c r="F15" s="19" t="s">
        <v>329</v>
      </c>
      <c r="G15" s="20" t="str">
        <f>'[4]8кл'!F10</f>
        <v>09.05.52004</v>
      </c>
      <c r="H15" s="19" t="s">
        <v>70</v>
      </c>
      <c r="I15" s="19" t="s">
        <v>321</v>
      </c>
      <c r="J15" s="21" t="str">
        <f>'[4]8кл'!I10</f>
        <v>Муниципальное бюджетное общеобразовательное учреждение Манычская средняя общеобразовательная школа Зерноградского района</v>
      </c>
      <c r="K15" s="19">
        <f>'[4]8кл'!J10</f>
        <v>8</v>
      </c>
      <c r="L15" s="19" t="str">
        <f t="shared" si="0"/>
        <v>Участник</v>
      </c>
      <c r="M15" s="19">
        <v>1</v>
      </c>
    </row>
    <row r="16" spans="1:13" ht="150" x14ac:dyDescent="0.25">
      <c r="A16" s="16" t="s">
        <v>33</v>
      </c>
      <c r="B16" s="17">
        <v>7</v>
      </c>
      <c r="C16" s="18" t="str">
        <f>[1]Лист1!C33</f>
        <v xml:space="preserve">Близнюков </v>
      </c>
      <c r="D16" s="18" t="str">
        <f>[1]Лист1!D33</f>
        <v xml:space="preserve">Дмитрий </v>
      </c>
      <c r="E16" s="18" t="str">
        <f>[1]Лист1!E33</f>
        <v xml:space="preserve">Сергеевич </v>
      </c>
      <c r="F16" s="19" t="s">
        <v>328</v>
      </c>
      <c r="G16" s="20">
        <f>[1]Лист1!G33</f>
        <v>38451</v>
      </c>
      <c r="H16" s="19" t="s">
        <v>70</v>
      </c>
      <c r="I16" s="19" t="str">
        <f>[1]Лист1!I33</f>
        <v>не имеются</v>
      </c>
      <c r="J16" s="21" t="str">
        <f>[1]Лист1!J33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6" s="19">
        <v>8</v>
      </c>
      <c r="L16" s="19" t="str">
        <f t="shared" si="0"/>
        <v>Участник</v>
      </c>
      <c r="M16" s="19">
        <v>1</v>
      </c>
    </row>
    <row r="17" spans="1:13" ht="105" x14ac:dyDescent="0.25">
      <c r="A17" s="16" t="s">
        <v>33</v>
      </c>
      <c r="B17" s="17">
        <v>8</v>
      </c>
      <c r="C17" s="18" t="str">
        <f>[5]Форма3!C10</f>
        <v>Гуляева</v>
      </c>
      <c r="D17" s="18" t="str">
        <f>[5]Форма3!D10</f>
        <v>Анастасия</v>
      </c>
      <c r="E17" s="18" t="str">
        <f>[5]Форма3!E10</f>
        <v>Павловна</v>
      </c>
      <c r="F17" s="19" t="s">
        <v>329</v>
      </c>
      <c r="G17" s="20">
        <f>[5]Форма3!G10</f>
        <v>38396</v>
      </c>
      <c r="H17" s="19" t="s">
        <v>70</v>
      </c>
      <c r="I17" s="19" t="str">
        <f>[5]Форма3!I10</f>
        <v>не имеются</v>
      </c>
      <c r="J17" s="21" t="str">
        <f>[5]Форма3!J10</f>
        <v>муниципальное бюджетное общеобразовательное учреждение средняя общеобразовательная школа (военвед) г.Зернограда</v>
      </c>
      <c r="K17" s="19">
        <f>[5]Форма3!K10</f>
        <v>8</v>
      </c>
      <c r="L17" s="19" t="str">
        <f t="shared" si="0"/>
        <v>Участник</v>
      </c>
      <c r="M17" s="19">
        <v>1</v>
      </c>
    </row>
    <row r="18" spans="1:13" ht="90" x14ac:dyDescent="0.25">
      <c r="A18" s="16" t="s">
        <v>33</v>
      </c>
      <c r="B18" s="17">
        <v>9</v>
      </c>
      <c r="C18" s="18" t="str">
        <f>[2]Форма3!C13</f>
        <v>Береза</v>
      </c>
      <c r="D18" s="18" t="str">
        <f>[2]Форма3!D13</f>
        <v xml:space="preserve">Ярослав </v>
      </c>
      <c r="E18" s="18" t="str">
        <f>[2]Форма3!E13</f>
        <v>Олегович</v>
      </c>
      <c r="F18" s="19" t="s">
        <v>328</v>
      </c>
      <c r="G18" s="20">
        <f>[2]Форма3!G13</f>
        <v>38351</v>
      </c>
      <c r="H18" s="19" t="s">
        <v>70</v>
      </c>
      <c r="I18" s="19" t="str">
        <f>[2]Форма3!I13</f>
        <v>не имеются</v>
      </c>
      <c r="J18" s="21" t="str">
        <f>[2]Форма3!J13</f>
        <v>муниципальное бюджетное общеобразовательное учреждение средняя общеобразовательная школа г.Зернограда</v>
      </c>
      <c r="K18" s="19">
        <f>[2]Форма3!K13</f>
        <v>8</v>
      </c>
      <c r="L18" s="19" t="str">
        <f t="shared" si="0"/>
        <v>Участник</v>
      </c>
      <c r="M18" s="19">
        <v>0</v>
      </c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B10:M21">
    <sortCondition descending="1" ref="M21"/>
  </sortState>
  <mergeCells count="3">
    <mergeCell ref="C3:D3"/>
    <mergeCell ref="B4:D4"/>
    <mergeCell ref="B6:G6"/>
  </mergeCells>
  <dataValidations xWindow="667" yWindow="628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rintOptions horizontalCentered="1" verticalCentered="1"/>
  <pageMargins left="0" right="0" top="0.19685039370078741" bottom="0.15748031496062992" header="0.31496062992125984" footer="0.31496062992125984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67" yWindow="628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cp:lastPrinted>2018-11-28T10:59:54Z</cp:lastPrinted>
  <dcterms:created xsi:type="dcterms:W3CDTF">2014-10-20T07:31:57Z</dcterms:created>
  <dcterms:modified xsi:type="dcterms:W3CDTF">2018-11-30T07:58:12Z</dcterms:modified>
</cp:coreProperties>
</file>