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3468.28283\"/>
    </mc:Choice>
  </mc:AlternateContent>
  <workbookProtection workbookPassword="E389" lockStructure="1"/>
  <bookViews>
    <workbookView xWindow="240" yWindow="135" windowWidth="174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K16" i="4" l="1"/>
  <c r="J16" i="4"/>
  <c r="I16" i="4"/>
  <c r="G16" i="4"/>
  <c r="E16" i="4"/>
  <c r="D16" i="4"/>
  <c r="C16" i="4"/>
  <c r="K22" i="4"/>
  <c r="J22" i="4"/>
  <c r="I22" i="4"/>
  <c r="G22" i="4"/>
  <c r="E22" i="4"/>
  <c r="D22" i="4"/>
  <c r="C22" i="4"/>
  <c r="K20" i="4"/>
  <c r="J20" i="4"/>
  <c r="I20" i="4"/>
  <c r="G20" i="4"/>
  <c r="E20" i="4"/>
  <c r="D20" i="4"/>
  <c r="C20" i="4"/>
  <c r="K19" i="4"/>
  <c r="J19" i="4"/>
  <c r="I19" i="4"/>
  <c r="G19" i="4"/>
  <c r="E19" i="4"/>
  <c r="D19" i="4"/>
  <c r="C19" i="4"/>
  <c r="J11" i="4"/>
  <c r="I11" i="4"/>
  <c r="G11" i="4"/>
  <c r="E11" i="4"/>
  <c r="J23" i="4"/>
  <c r="I23" i="4"/>
  <c r="G23" i="4"/>
  <c r="E23" i="4"/>
  <c r="J17" i="4"/>
  <c r="I17" i="4"/>
  <c r="G17" i="4"/>
  <c r="E17" i="4"/>
  <c r="J18" i="4"/>
  <c r="I18" i="4"/>
  <c r="G18" i="4"/>
  <c r="J10" i="4"/>
  <c r="I10" i="4"/>
  <c r="G10" i="4"/>
  <c r="J14" i="4"/>
  <c r="I14" i="4"/>
  <c r="G14" i="4"/>
  <c r="J13" i="4"/>
  <c r="I13" i="4"/>
  <c r="G13" i="4"/>
  <c r="E13" i="4"/>
  <c r="J12" i="4"/>
  <c r="I12" i="4"/>
  <c r="G12" i="4"/>
  <c r="K21" i="4"/>
  <c r="J21" i="4"/>
  <c r="G21" i="4"/>
  <c r="E21" i="4"/>
  <c r="D21" i="4"/>
  <c r="C21" i="4"/>
  <c r="K26" i="4"/>
  <c r="J26" i="4"/>
  <c r="G26" i="4"/>
  <c r="E26" i="4"/>
  <c r="D26" i="4"/>
  <c r="C26" i="4"/>
  <c r="K15" i="4"/>
  <c r="J15" i="4"/>
  <c r="I15" i="4"/>
  <c r="G15" i="4"/>
  <c r="E15" i="4"/>
  <c r="D15" i="4"/>
  <c r="C15" i="4"/>
  <c r="K24" i="4"/>
  <c r="J24" i="4"/>
  <c r="I24" i="4"/>
  <c r="E24" i="4"/>
  <c r="D24" i="4"/>
  <c r="C24" i="4"/>
  <c r="L17" i="4"/>
  <c r="L21" i="4"/>
  <c r="L25" i="4"/>
  <c r="L18" i="4"/>
  <c r="L22" i="4"/>
  <c r="L19" i="4"/>
  <c r="L23" i="4"/>
  <c r="L16" i="4"/>
  <c r="L20" i="4"/>
  <c r="L24" i="4"/>
  <c r="L26" i="4"/>
</calcChain>
</file>

<file path=xl/sharedStrings.xml><?xml version="1.0" encoding="utf-8"?>
<sst xmlns="http://schemas.openxmlformats.org/spreadsheetml/2006/main" count="424" uniqueCount="362">
  <si>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</si>
  <si>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</si>
  <si>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</si>
  <si>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</si>
  <si>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</si>
  <si>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</si>
  <si>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</si>
  <si>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</si>
  <si>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</si>
  <si>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</si>
  <si>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</si>
  <si>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</si>
  <si>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</si>
  <si>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</si>
  <si>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</si>
  <si>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</si>
  <si>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</si>
  <si>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</si>
  <si>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</si>
  <si>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</si>
  <si>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</si>
  <si>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</si>
  <si>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</si>
  <si>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</si>
  <si>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</si>
  <si>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</si>
  <si>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</si>
  <si>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</si>
  <si>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</si>
  <si>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</si>
  <si>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</si>
  <si>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</si>
  <si>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</si>
  <si>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</si>
  <si>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</si>
  <si>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</si>
  <si>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</si>
  <si>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</si>
  <si>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</si>
  <si>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</si>
  <si>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</si>
  <si>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</si>
  <si>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</si>
  <si>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</si>
  <si>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</si>
  <si>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</si>
  <si>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</si>
  <si>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</si>
  <si>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</si>
  <si>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</si>
  <si>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</si>
  <si>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</si>
  <si>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</si>
  <si>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</si>
  <si>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</si>
  <si>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</si>
  <si>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</si>
  <si>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</si>
  <si>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</si>
  <si>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</si>
  <si>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</si>
  <si>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</si>
  <si>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</si>
  <si>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</si>
  <si>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</si>
  <si>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</si>
  <si>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</si>
  <si>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</si>
  <si>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</si>
  <si>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</si>
  <si>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</si>
  <si>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</si>
  <si>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</si>
  <si>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</si>
  <si>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</si>
  <si>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</si>
  <si>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</si>
  <si>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</si>
  <si>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</si>
  <si>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</si>
  <si>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</si>
  <si>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</si>
  <si>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</si>
  <si>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</si>
  <si>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</si>
  <si>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</si>
  <si>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</si>
  <si>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</si>
  <si>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</si>
  <si>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</si>
  <si>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</si>
  <si>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</si>
  <si>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</si>
  <si>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</si>
  <si>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</si>
  <si>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</si>
  <si>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</si>
  <si>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</si>
  <si>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</si>
  <si>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</si>
  <si>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</si>
  <si>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</si>
  <si>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</si>
  <si>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</si>
  <si>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</si>
  <si>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</si>
  <si>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</si>
  <si>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</si>
  <si>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</si>
  <si>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</si>
  <si>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</si>
  <si>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</si>
  <si>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</si>
  <si>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</si>
  <si>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</si>
  <si>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</si>
  <si>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</si>
  <si>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</si>
  <si>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</si>
  <si>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</si>
  <si>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</si>
  <si>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</si>
  <si>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</si>
  <si>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</si>
  <si>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</si>
  <si>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</si>
  <si>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</si>
  <si>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</si>
  <si>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</si>
  <si>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</si>
  <si>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</si>
  <si>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</si>
  <si>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</si>
  <si>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</si>
  <si>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</si>
  <si>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</si>
  <si>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</si>
  <si>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</si>
  <si>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</si>
  <si>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</si>
  <si>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</si>
  <si>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</si>
  <si>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</si>
  <si>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</si>
  <si>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</si>
  <si>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</si>
  <si>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</si>
  <si>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</si>
  <si>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</si>
  <si>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</si>
  <si>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</si>
  <si>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</si>
  <si>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</si>
  <si>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</si>
  <si>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</si>
  <si>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</si>
  <si>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</si>
  <si>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</si>
  <si>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</si>
  <si>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</si>
  <si>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</si>
  <si>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</si>
  <si>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</si>
  <si>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</si>
  <si>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</si>
  <si>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</si>
  <si>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</si>
  <si>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</si>
  <si>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</si>
  <si>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</si>
  <si>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</si>
  <si>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</si>
  <si>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</si>
  <si>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</si>
  <si>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</si>
  <si>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</si>
  <si>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</si>
  <si>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</si>
  <si>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</si>
  <si>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</si>
  <si>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</si>
  <si>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</si>
  <si>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</si>
  <si>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</si>
  <si>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</si>
  <si>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</si>
  <si>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</si>
  <si>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</si>
  <si>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</si>
  <si>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</si>
  <si>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</si>
  <si>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</si>
  <si>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</si>
  <si>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</si>
  <si>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</si>
  <si>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</si>
  <si>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</si>
  <si>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</si>
  <si>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</si>
  <si>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</si>
  <si>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</si>
  <si>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</si>
  <si>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</si>
  <si>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</si>
  <si>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</si>
  <si>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</si>
  <si>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</si>
  <si>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</si>
  <si>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</si>
  <si>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</si>
  <si>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</si>
  <si>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</si>
  <si>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</si>
  <si>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</si>
  <si>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</si>
  <si>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</si>
  <si>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</si>
  <si>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</si>
  <si>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</si>
  <si>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</si>
  <si>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</si>
  <si>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</si>
  <si>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</si>
  <si>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</si>
  <si>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</si>
  <si>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</si>
  <si>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</si>
  <si>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</si>
  <si>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</si>
  <si>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</si>
  <si>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</si>
  <si>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</si>
  <si>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</si>
  <si>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</si>
  <si>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</si>
  <si>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</si>
  <si>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</si>
  <si>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</si>
  <si>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</si>
  <si>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</si>
  <si>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</si>
  <si>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</si>
  <si>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</si>
  <si>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</si>
  <si>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</si>
  <si>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</si>
  <si>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</si>
  <si>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</si>
  <si>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</si>
  <si>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</si>
  <si>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</si>
  <si>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</si>
  <si>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</si>
  <si>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</si>
  <si>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</si>
  <si>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</si>
  <si>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</si>
  <si>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</si>
  <si>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</si>
  <si>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</si>
  <si>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</si>
  <si>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</si>
  <si>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</si>
  <si>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</si>
  <si>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</si>
  <si>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</si>
  <si>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</si>
  <si>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</si>
  <si>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</si>
  <si>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</si>
  <si>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</si>
  <si>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</si>
  <si>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</si>
  <si>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</si>
  <si>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</si>
  <si>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</si>
  <si>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</si>
  <si>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</si>
  <si>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</si>
  <si>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</si>
  <si>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</si>
  <si>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</si>
  <si>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</si>
  <si>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</si>
  <si>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</si>
  <si>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</si>
  <si>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</si>
  <si>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</si>
  <si>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</si>
  <si>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</si>
  <si>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</si>
  <si>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</si>
  <si>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</si>
  <si>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</si>
  <si>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</si>
  <si>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</si>
  <si>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</si>
  <si>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</si>
  <si>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</si>
  <si>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</si>
  <si>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</si>
  <si>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</si>
  <si>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</si>
  <si>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</si>
  <si>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</si>
  <si>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</si>
  <si>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</si>
  <si>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</si>
  <si>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</si>
  <si>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</si>
  <si>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</si>
  <si>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</si>
  <si>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</si>
  <si>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</si>
  <si>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</si>
  <si>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</si>
  <si>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</si>
  <si>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</si>
  <si>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</si>
  <si>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</si>
  <si>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</si>
  <si>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</si>
  <si>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</si>
  <si>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</si>
  <si>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</si>
  <si>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</si>
  <si>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</si>
  <si>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</si>
  <si>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</si>
  <si>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</si>
  <si>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</si>
  <si>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</si>
  <si>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</si>
  <si>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</si>
  <si>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</si>
  <si>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</si>
  <si>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</si>
  <si>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 xml:space="preserve">Чмирь </t>
  </si>
  <si>
    <t>Антон</t>
  </si>
  <si>
    <t>Владимирович</t>
  </si>
  <si>
    <t>муниципальное бюджетное общеобразовательное учреждение лицей г.Зернограда</t>
  </si>
  <si>
    <t>Норкина</t>
  </si>
  <si>
    <t>Полина</t>
  </si>
  <si>
    <t>Евгеньевна</t>
  </si>
  <si>
    <t>Немыкин</t>
  </si>
  <si>
    <t>Михаил</t>
  </si>
  <si>
    <t>Назаров</t>
  </si>
  <si>
    <t>Никита</t>
  </si>
  <si>
    <t xml:space="preserve">Сергеевич </t>
  </si>
  <si>
    <t>Воронина</t>
  </si>
  <si>
    <t>Софья</t>
  </si>
  <si>
    <t>Александровна</t>
  </si>
  <si>
    <t>Лысенко</t>
  </si>
  <si>
    <t>Евгения</t>
  </si>
  <si>
    <t>Дмитриевна</t>
  </si>
  <si>
    <t>Головко</t>
  </si>
  <si>
    <t>Аксинья</t>
  </si>
  <si>
    <t>Молчанов</t>
  </si>
  <si>
    <t>Дмитрий</t>
  </si>
  <si>
    <t>Ермоленко</t>
  </si>
  <si>
    <t xml:space="preserve">Виктория </t>
  </si>
  <si>
    <t>29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</si>
</sst>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59;&#1048;&#1054;&#1055;%20&#1092;&#1080;&#1079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54;&#1064;%20&#8470;%202/&#1092;&#1080;&#1079;&#1080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6;&#1088;&#1084;&#1072;%203%20&#1089;&#1087;&#1080;&#1089;&#1082;&#1080;%207%20&#1082;&#1083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0;&#1079;.%20&#1083;&#1080;&#1094;&#1077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52;&#1041;&#1054;&#1059;%20&#1052;&#1072;&#1085;&#1099;&#1095;&#1089;&#1082;&#1072;&#1103;%20&#1057;&#1054;&#1064;%20%20&#1060;&#1048;&#1047;&#1048;&#1050;&#1040;%202018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44;&#1086;&#1085;&#1089;&#1082;&#1072;&#1103;%20%20%20&#1092;&#1080;&#1079;&#1080;&#1082;&#1072;%20%207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C10" t="str">
            <v>Норкина</v>
          </cell>
          <cell r="G10">
            <v>38749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1">
          <cell r="E11" t="str">
            <v xml:space="preserve">Сергеевич </v>
          </cell>
          <cell r="G11">
            <v>38657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2">
          <cell r="G12">
            <v>38446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3">
          <cell r="G13">
            <v>38516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4">
          <cell r="G14">
            <v>38498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5">
          <cell r="E15" t="str">
            <v>Александровна</v>
          </cell>
          <cell r="G15">
            <v>38770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6">
          <cell r="E16" t="str">
            <v>Геннадьевич</v>
          </cell>
          <cell r="G16">
            <v>38608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17">
          <cell r="E17" t="str">
            <v>Андреевна</v>
          </cell>
          <cell r="G17">
            <v>38690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Ефимов</v>
          </cell>
          <cell r="D10" t="str">
            <v>Роман</v>
          </cell>
          <cell r="E10" t="str">
            <v>Александрович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г.Зернограда</v>
          </cell>
          <cell r="K10">
            <v>7</v>
          </cell>
        </row>
        <row r="11">
          <cell r="C11" t="str">
            <v>Ладовир</v>
          </cell>
          <cell r="D11" t="str">
            <v xml:space="preserve">Ярослав </v>
          </cell>
          <cell r="E11" t="str">
            <v>Александрович</v>
          </cell>
          <cell r="G11">
            <v>38691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Заковоротний</v>
          </cell>
          <cell r="D10" t="str">
            <v>Алексей</v>
          </cell>
          <cell r="E10" t="str">
            <v>Дмитриевич</v>
          </cell>
          <cell r="G10">
            <v>38467</v>
          </cell>
          <cell r="I10" t="str">
            <v>не имеет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7</v>
          </cell>
        </row>
        <row r="11">
          <cell r="C11" t="str">
            <v>Валуйская</v>
          </cell>
          <cell r="D11" t="str">
            <v>Анастасия</v>
          </cell>
          <cell r="E11" t="str">
            <v>Юрьевна</v>
          </cell>
          <cell r="G11">
            <v>38505</v>
          </cell>
          <cell r="I11" t="str">
            <v>не имеет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Кияшко</v>
          </cell>
          <cell r="D11" t="str">
            <v>Кирилл</v>
          </cell>
          <cell r="E11" t="str">
            <v>Константинович</v>
          </cell>
          <cell r="G11">
            <v>38656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7</v>
          </cell>
        </row>
        <row r="14">
          <cell r="C14" t="str">
            <v>Осипов</v>
          </cell>
          <cell r="D14" t="str">
            <v>Максим</v>
          </cell>
          <cell r="E14" t="str">
            <v>Валерьевич</v>
          </cell>
          <cell r="G14">
            <v>38596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  <sheetName val="8кл"/>
      <sheetName val="9кл"/>
      <sheetName val="9 кл"/>
      <sheetName val="10 кл"/>
      <sheetName val="11 кл"/>
      <sheetName val="10кл"/>
      <sheetName val="11кл"/>
    </sheetNames>
    <sheetDataSet>
      <sheetData sheetId="0" refreshError="1">
        <row r="11">
          <cell r="B11" t="str">
            <v>Безручко</v>
          </cell>
          <cell r="C11" t="str">
            <v>Злата</v>
          </cell>
          <cell r="D11" t="str">
            <v>Дмитриевна</v>
          </cell>
          <cell r="F11">
            <v>38675</v>
          </cell>
          <cell r="I1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1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B10" t="str">
            <v>Брыль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Шевченко</v>
          </cell>
          <cell r="C9" t="str">
            <v>Виталий</v>
          </cell>
          <cell r="D9" t="str">
            <v>Евгеньевич</v>
          </cell>
          <cell r="F9">
            <v>38730</v>
          </cell>
          <cell r="I9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J9">
            <v>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26" zoomScale="80" zoomScaleNormal="80" workbookViewId="0">
      <selection activeCell="L18" sqref="L18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" customWidth="1"/>
    <col min="4" max="4" width="18" customWidth="1"/>
    <col min="5" max="5" width="16.5703125" customWidth="1"/>
    <col min="6" max="6" width="8.140625" customWidth="1"/>
    <col min="7" max="7" width="11.8554687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361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">
        <v>349</v>
      </c>
      <c r="D10" s="18" t="s">
        <v>350</v>
      </c>
      <c r="E10" s="18" t="s">
        <v>351</v>
      </c>
      <c r="F10" s="19" t="s">
        <v>329</v>
      </c>
      <c r="G10" s="20">
        <f>[1]Лист1!G13</f>
        <v>38516</v>
      </c>
      <c r="H10" s="19" t="s">
        <v>70</v>
      </c>
      <c r="I10" s="19" t="str">
        <f>[1]Лист1!I13</f>
        <v>не имеются</v>
      </c>
      <c r="J10" s="21" t="str">
        <f>[1]Лист1!J13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v>7</v>
      </c>
      <c r="L10" s="19" t="s">
        <v>324</v>
      </c>
      <c r="M10" s="19">
        <v>38</v>
      </c>
    </row>
    <row r="11" spans="1:13" ht="90" x14ac:dyDescent="0.25">
      <c r="A11" s="16" t="s">
        <v>33</v>
      </c>
      <c r="B11" s="17">
        <v>2</v>
      </c>
      <c r="C11" s="18" t="s">
        <v>359</v>
      </c>
      <c r="D11" s="18" t="s">
        <v>360</v>
      </c>
      <c r="E11" s="18" t="str">
        <f>[1]Лист1!E17</f>
        <v>Андреевна</v>
      </c>
      <c r="F11" s="19" t="s">
        <v>329</v>
      </c>
      <c r="G11" s="20">
        <f>[1]Лист1!G17</f>
        <v>38690</v>
      </c>
      <c r="H11" s="19" t="s">
        <v>70</v>
      </c>
      <c r="I11" s="19" t="str">
        <f>[1]Лист1!I17</f>
        <v>не имеются</v>
      </c>
      <c r="J11" s="21" t="str">
        <f>[1]Лист1!J17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v>7</v>
      </c>
      <c r="L11" s="19" t="s">
        <v>323</v>
      </c>
      <c r="M11" s="19">
        <v>30</v>
      </c>
    </row>
    <row r="12" spans="1:13" ht="90" x14ac:dyDescent="0.25">
      <c r="A12" s="16" t="s">
        <v>33</v>
      </c>
      <c r="B12" s="17">
        <v>3</v>
      </c>
      <c r="C12" s="18" t="s">
        <v>341</v>
      </c>
      <c r="D12" s="18" t="s">
        <v>342</v>
      </c>
      <c r="E12" s="18" t="s">
        <v>343</v>
      </c>
      <c r="F12" s="19" t="s">
        <v>329</v>
      </c>
      <c r="G12" s="20">
        <f>[1]Лист1!G10</f>
        <v>38749</v>
      </c>
      <c r="H12" s="19" t="s">
        <v>70</v>
      </c>
      <c r="I12" s="19" t="str">
        <f>[1]Лист1!I10</f>
        <v>не имеются</v>
      </c>
      <c r="J12" s="21" t="str">
        <f>[1]Лист1!J10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v>7</v>
      </c>
      <c r="L12" s="19" t="s">
        <v>323</v>
      </c>
      <c r="M12" s="19">
        <v>30</v>
      </c>
    </row>
    <row r="13" spans="1:13" ht="90" x14ac:dyDescent="0.25">
      <c r="A13" s="16" t="s">
        <v>33</v>
      </c>
      <c r="B13" s="17">
        <v>4</v>
      </c>
      <c r="C13" s="18" t="s">
        <v>344</v>
      </c>
      <c r="D13" s="18" t="s">
        <v>345</v>
      </c>
      <c r="E13" s="18" t="str">
        <f>[1]Лист1!E11</f>
        <v xml:space="preserve">Сергеевич </v>
      </c>
      <c r="F13" s="19" t="s">
        <v>328</v>
      </c>
      <c r="G13" s="20">
        <f>[1]Лист1!G11</f>
        <v>38657</v>
      </c>
      <c r="H13" s="19" t="s">
        <v>70</v>
      </c>
      <c r="I13" s="19" t="str">
        <f>[1]Лист1!I11</f>
        <v>не имеются</v>
      </c>
      <c r="J13" s="21" t="str">
        <f>[1]Лист1!J11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v>7</v>
      </c>
      <c r="L13" s="19" t="s">
        <v>323</v>
      </c>
      <c r="M13" s="19">
        <v>27</v>
      </c>
    </row>
    <row r="14" spans="1:13" ht="90" x14ac:dyDescent="0.25">
      <c r="A14" s="16" t="s">
        <v>33</v>
      </c>
      <c r="B14" s="17">
        <v>5</v>
      </c>
      <c r="C14" s="18" t="s">
        <v>346</v>
      </c>
      <c r="D14" s="18" t="s">
        <v>347</v>
      </c>
      <c r="E14" s="18" t="s">
        <v>348</v>
      </c>
      <c r="F14" s="19" t="s">
        <v>328</v>
      </c>
      <c r="G14" s="20">
        <f>[1]Лист1!G12</f>
        <v>38446</v>
      </c>
      <c r="H14" s="19" t="s">
        <v>70</v>
      </c>
      <c r="I14" s="19" t="str">
        <f>[1]Лист1!I12</f>
        <v>не имеются</v>
      </c>
      <c r="J14" s="21" t="str">
        <f>[1]Лист1!J12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v>7</v>
      </c>
      <c r="L14" s="19" t="s">
        <v>323</v>
      </c>
      <c r="M14" s="19">
        <v>23</v>
      </c>
    </row>
    <row r="15" spans="1:13" ht="60" x14ac:dyDescent="0.25">
      <c r="A15" s="16" t="s">
        <v>33</v>
      </c>
      <c r="B15" s="17">
        <v>6</v>
      </c>
      <c r="C15" s="18" t="str">
        <f>[2]Форма3!C11</f>
        <v>Ладовир</v>
      </c>
      <c r="D15" s="18" t="str">
        <f>[2]Форма3!D11</f>
        <v xml:space="preserve">Ярослав </v>
      </c>
      <c r="E15" s="18" t="str">
        <f>[2]Форма3!E11</f>
        <v>Александрович</v>
      </c>
      <c r="F15" s="19" t="s">
        <v>328</v>
      </c>
      <c r="G15" s="20">
        <f>[2]Форма3!G11</f>
        <v>38691</v>
      </c>
      <c r="H15" s="19" t="s">
        <v>70</v>
      </c>
      <c r="I15" s="19" t="str">
        <f>[2]Форма3!I11</f>
        <v>не имеются</v>
      </c>
      <c r="J15" s="21" t="str">
        <f>[2]Форма3!J11</f>
        <v>муниципальное бюджетное общеобразовательное учреждение средняя общеобразовательная школа г.Зернограда</v>
      </c>
      <c r="K15" s="19">
        <f>[2]Форма3!K11</f>
        <v>7</v>
      </c>
      <c r="L15" s="19" t="s">
        <v>325</v>
      </c>
      <c r="M15" s="19">
        <v>15</v>
      </c>
    </row>
    <row r="16" spans="1:13" ht="45" x14ac:dyDescent="0.25">
      <c r="A16" s="16" t="s">
        <v>33</v>
      </c>
      <c r="B16" s="17">
        <v>7</v>
      </c>
      <c r="C16" s="18" t="str">
        <f>[3]Форма3!C11</f>
        <v>Валуйская</v>
      </c>
      <c r="D16" s="18" t="str">
        <f>[3]Форма3!D11</f>
        <v>Анастасия</v>
      </c>
      <c r="E16" s="18" t="str">
        <f>[3]Форма3!E11</f>
        <v>Юрьевна</v>
      </c>
      <c r="F16" s="19" t="s">
        <v>329</v>
      </c>
      <c r="G16" s="20">
        <f>[3]Форма3!G11</f>
        <v>38505</v>
      </c>
      <c r="H16" s="19" t="s">
        <v>70</v>
      </c>
      <c r="I16" s="19" t="str">
        <f>[3]Форма3!I11</f>
        <v>не имеет</v>
      </c>
      <c r="J16" s="21" t="str">
        <f>[3]Форма3!J11</f>
        <v>муниципальное бюджетное общеобразовательное учреждение гимназия г.Зернограда</v>
      </c>
      <c r="K16" s="19">
        <f>[3]Форма3!K11</f>
        <v>7</v>
      </c>
      <c r="L16" s="19" t="str">
        <f t="shared" ref="L15:L26" si="0">$L$15</f>
        <v>Участник</v>
      </c>
      <c r="M16" s="19">
        <v>15</v>
      </c>
    </row>
    <row r="17" spans="1:13" ht="90" x14ac:dyDescent="0.25">
      <c r="A17" s="16" t="s">
        <v>33</v>
      </c>
      <c r="B17" s="17">
        <v>8</v>
      </c>
      <c r="C17" s="18" t="s">
        <v>355</v>
      </c>
      <c r="D17" s="18" t="s">
        <v>356</v>
      </c>
      <c r="E17" s="18" t="str">
        <f>[1]Лист1!E15</f>
        <v>Александровна</v>
      </c>
      <c r="F17" s="19" t="s">
        <v>329</v>
      </c>
      <c r="G17" s="20">
        <f>[1]Лист1!G15</f>
        <v>38770</v>
      </c>
      <c r="H17" s="19" t="s">
        <v>70</v>
      </c>
      <c r="I17" s="19" t="str">
        <f>[1]Лист1!I15</f>
        <v>не имеются</v>
      </c>
      <c r="J17" s="21" t="str">
        <f>[1]Лист1!J15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v>7</v>
      </c>
      <c r="L17" s="19" t="str">
        <f t="shared" si="0"/>
        <v>Участник</v>
      </c>
      <c r="M17" s="19">
        <v>11</v>
      </c>
    </row>
    <row r="18" spans="1:13" ht="90" x14ac:dyDescent="0.25">
      <c r="A18" s="16" t="s">
        <v>33</v>
      </c>
      <c r="B18" s="17">
        <v>9</v>
      </c>
      <c r="C18" s="18" t="s">
        <v>352</v>
      </c>
      <c r="D18" s="18" t="s">
        <v>353</v>
      </c>
      <c r="E18" s="18" t="s">
        <v>354</v>
      </c>
      <c r="F18" s="19" t="s">
        <v>329</v>
      </c>
      <c r="G18" s="20">
        <f>[1]Лист1!G14</f>
        <v>38498</v>
      </c>
      <c r="H18" s="19" t="s">
        <v>70</v>
      </c>
      <c r="I18" s="19" t="str">
        <f>[1]Лист1!I14</f>
        <v>не имеются</v>
      </c>
      <c r="J18" s="21" t="str">
        <f>[1]Лист1!J14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v>7</v>
      </c>
      <c r="L18" s="19" t="str">
        <f t="shared" si="0"/>
        <v>Участник</v>
      </c>
      <c r="M18" s="19">
        <v>10</v>
      </c>
    </row>
    <row r="19" spans="1:13" ht="45" x14ac:dyDescent="0.25">
      <c r="A19" s="16" t="s">
        <v>33</v>
      </c>
      <c r="B19" s="17">
        <v>10</v>
      </c>
      <c r="C19" s="18" t="str">
        <f>[4]Форма3!C11</f>
        <v>Кияшко</v>
      </c>
      <c r="D19" s="18" t="str">
        <f>[4]Форма3!D11</f>
        <v>Кирилл</v>
      </c>
      <c r="E19" s="18" t="str">
        <f>[4]Форма3!E11</f>
        <v>Константинович</v>
      </c>
      <c r="F19" s="19" t="s">
        <v>328</v>
      </c>
      <c r="G19" s="20">
        <f>[4]Форма3!G11</f>
        <v>38656</v>
      </c>
      <c r="H19" s="19" t="s">
        <v>70</v>
      </c>
      <c r="I19" s="19" t="str">
        <f>[4]Форма3!I11</f>
        <v>не имеются</v>
      </c>
      <c r="J19" s="21" t="str">
        <f>[4]Форма3!J11</f>
        <v>муниципальное бюджетное общеобразовательное учреждение лицей г.Зернограда</v>
      </c>
      <c r="K19" s="19">
        <f>[4]Форма3!K11</f>
        <v>7</v>
      </c>
      <c r="L19" s="19" t="str">
        <f t="shared" si="0"/>
        <v>Участник</v>
      </c>
      <c r="M19" s="19">
        <v>10</v>
      </c>
    </row>
    <row r="20" spans="1:13" ht="45" x14ac:dyDescent="0.25">
      <c r="A20" s="16" t="s">
        <v>33</v>
      </c>
      <c r="B20" s="17">
        <v>11</v>
      </c>
      <c r="C20" s="18" t="str">
        <f>[4]Форма3!C14</f>
        <v>Осипов</v>
      </c>
      <c r="D20" s="18" t="str">
        <f>[4]Форма3!D14</f>
        <v>Максим</v>
      </c>
      <c r="E20" s="18" t="str">
        <f>[4]Форма3!E14</f>
        <v>Валерьевич</v>
      </c>
      <c r="F20" s="19" t="s">
        <v>328</v>
      </c>
      <c r="G20" s="20">
        <f>[4]Форма3!G14</f>
        <v>38596</v>
      </c>
      <c r="H20" s="19" t="s">
        <v>70</v>
      </c>
      <c r="I20" s="19" t="str">
        <f>[4]Форма3!I14</f>
        <v>не имеются</v>
      </c>
      <c r="J20" s="21" t="str">
        <f>[4]Форма3!J14</f>
        <v>муниципальное бюджетное общеобразовательное учреждение лицей г.Зернограда</v>
      </c>
      <c r="K20" s="19">
        <f>[4]Форма3!K14</f>
        <v>7</v>
      </c>
      <c r="L20" s="19" t="str">
        <f t="shared" si="0"/>
        <v>Участник</v>
      </c>
      <c r="M20" s="19">
        <v>10</v>
      </c>
    </row>
    <row r="21" spans="1:13" ht="60" x14ac:dyDescent="0.25">
      <c r="A21" s="16" t="s">
        <v>33</v>
      </c>
      <c r="B21" s="17">
        <v>12</v>
      </c>
      <c r="C21" s="18" t="str">
        <f>'[5]7кл'!B11</f>
        <v>Безручко</v>
      </c>
      <c r="D21" s="18" t="str">
        <f>'[5]7кл'!C11</f>
        <v>Злата</v>
      </c>
      <c r="E21" s="18" t="str">
        <f>'[5]7кл'!D11</f>
        <v>Дмитриевна</v>
      </c>
      <c r="F21" s="19" t="s">
        <v>329</v>
      </c>
      <c r="G21" s="20">
        <f>'[5]7кл'!F11</f>
        <v>38675</v>
      </c>
      <c r="H21" s="19" t="s">
        <v>70</v>
      </c>
      <c r="I21" s="19" t="s">
        <v>321</v>
      </c>
      <c r="J21" s="21" t="str">
        <f>'[5]7кл'!I11</f>
        <v>Муниципальное бюджетное общеобразовательное учреждение Манычская средняя общеобразовательная школа Зерноградского района</v>
      </c>
      <c r="K21" s="19">
        <f>'[5]7кл'!J11</f>
        <v>7</v>
      </c>
      <c r="L21" s="19" t="str">
        <f t="shared" si="0"/>
        <v>Участник</v>
      </c>
      <c r="M21" s="19">
        <v>8</v>
      </c>
    </row>
    <row r="22" spans="1:13" ht="45" x14ac:dyDescent="0.25">
      <c r="A22" s="16" t="s">
        <v>33</v>
      </c>
      <c r="B22" s="17">
        <v>13</v>
      </c>
      <c r="C22" s="18" t="str">
        <f>[3]Форма3!C10</f>
        <v>Заковоротний</v>
      </c>
      <c r="D22" s="18" t="str">
        <f>[3]Форма3!D10</f>
        <v>Алексей</v>
      </c>
      <c r="E22" s="18" t="str">
        <f>[3]Форма3!E10</f>
        <v>Дмитриевич</v>
      </c>
      <c r="F22" s="19" t="s">
        <v>328</v>
      </c>
      <c r="G22" s="20">
        <f>[3]Форма3!G10</f>
        <v>38467</v>
      </c>
      <c r="H22" s="19" t="s">
        <v>70</v>
      </c>
      <c r="I22" s="19" t="str">
        <f>[3]Форма3!I10</f>
        <v>не имеет</v>
      </c>
      <c r="J22" s="21" t="str">
        <f>[3]Форма3!J10</f>
        <v>муниципальное бюджетное общеобразовательное учреждение гимназия г.Зернограда</v>
      </c>
      <c r="K22" s="19">
        <f>[3]Форма3!K10</f>
        <v>7</v>
      </c>
      <c r="L22" s="19" t="str">
        <f t="shared" si="0"/>
        <v>Участник</v>
      </c>
      <c r="M22" s="19">
        <v>8</v>
      </c>
    </row>
    <row r="23" spans="1:13" ht="90" x14ac:dyDescent="0.25">
      <c r="A23" s="16" t="s">
        <v>33</v>
      </c>
      <c r="B23" s="17">
        <v>14</v>
      </c>
      <c r="C23" s="18" t="s">
        <v>357</v>
      </c>
      <c r="D23" s="18" t="s">
        <v>358</v>
      </c>
      <c r="E23" s="18" t="str">
        <f>[1]Лист1!E16</f>
        <v>Геннадьевич</v>
      </c>
      <c r="F23" s="19" t="s">
        <v>328</v>
      </c>
      <c r="G23" s="20">
        <f>[1]Лист1!G16</f>
        <v>38608</v>
      </c>
      <c r="H23" s="19" t="s">
        <v>70</v>
      </c>
      <c r="I23" s="19" t="str">
        <f>[1]Лист1!I16</f>
        <v>не имеются</v>
      </c>
      <c r="J23" s="21" t="str">
        <f>[1]Лист1!J16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3" s="19">
        <v>7</v>
      </c>
      <c r="L23" s="19" t="str">
        <f t="shared" si="0"/>
        <v>Участник</v>
      </c>
      <c r="M23" s="19">
        <v>5</v>
      </c>
    </row>
    <row r="24" spans="1:13" ht="60" x14ac:dyDescent="0.25">
      <c r="A24" s="16" t="s">
        <v>33</v>
      </c>
      <c r="B24" s="17">
        <v>15</v>
      </c>
      <c r="C24" s="18" t="str">
        <f>[2]Форма3!C10</f>
        <v>Ефимов</v>
      </c>
      <c r="D24" s="18" t="str">
        <f>[2]Форма3!D10</f>
        <v>Роман</v>
      </c>
      <c r="E24" s="18" t="str">
        <f>[2]Форма3!E10</f>
        <v>Александрович</v>
      </c>
      <c r="F24" s="19" t="s">
        <v>328</v>
      </c>
      <c r="G24" s="20">
        <v>38998</v>
      </c>
      <c r="H24" s="19" t="s">
        <v>70</v>
      </c>
      <c r="I24" s="19" t="str">
        <f>[2]Форма3!I10</f>
        <v>не имеются</v>
      </c>
      <c r="J24" s="21" t="str">
        <f>[2]Форма3!J10</f>
        <v>муниципальное бюджетное общеобразовательное учреждение средняя общеобразовательная школа г.Зернограда</v>
      </c>
      <c r="K24" s="19">
        <f>[2]Форма3!K10</f>
        <v>7</v>
      </c>
      <c r="L24" s="19" t="str">
        <f t="shared" si="0"/>
        <v>Участник</v>
      </c>
      <c r="M24" s="19">
        <v>4</v>
      </c>
    </row>
    <row r="25" spans="1:13" ht="45" x14ac:dyDescent="0.25">
      <c r="A25" s="16" t="s">
        <v>33</v>
      </c>
      <c r="B25" s="17">
        <v>16</v>
      </c>
      <c r="C25" s="18" t="s">
        <v>337</v>
      </c>
      <c r="D25" s="18" t="s">
        <v>338</v>
      </c>
      <c r="E25" s="18" t="s">
        <v>339</v>
      </c>
      <c r="F25" s="19" t="s">
        <v>328</v>
      </c>
      <c r="G25" s="20">
        <v>38541</v>
      </c>
      <c r="H25" s="19" t="s">
        <v>70</v>
      </c>
      <c r="I25" s="19" t="s">
        <v>321</v>
      </c>
      <c r="J25" s="21" t="s">
        <v>340</v>
      </c>
      <c r="K25" s="19">
        <v>7</v>
      </c>
      <c r="L25" s="19" t="str">
        <f t="shared" si="0"/>
        <v>Участник</v>
      </c>
      <c r="M25" s="19">
        <v>2</v>
      </c>
    </row>
    <row r="26" spans="1:13" ht="75" x14ac:dyDescent="0.25">
      <c r="A26" s="16" t="s">
        <v>33</v>
      </c>
      <c r="B26" s="17">
        <v>17</v>
      </c>
      <c r="C26" s="18" t="str">
        <f>[6]Лист1!B9</f>
        <v>Шевченко</v>
      </c>
      <c r="D26" s="18" t="str">
        <f>[6]Лист1!C9</f>
        <v>Виталий</v>
      </c>
      <c r="E26" s="18" t="str">
        <f>[6]Лист1!D9</f>
        <v>Евгеньевич</v>
      </c>
      <c r="F26" s="19" t="s">
        <v>328</v>
      </c>
      <c r="G26" s="20">
        <f>[6]Лист1!F9</f>
        <v>38730</v>
      </c>
      <c r="H26" s="19" t="s">
        <v>70</v>
      </c>
      <c r="I26" s="19" t="s">
        <v>321</v>
      </c>
      <c r="J26" s="21" t="str">
        <f>[6]Лист1!I9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6" s="19">
        <f>[6]Лист1!J9</f>
        <v>7</v>
      </c>
      <c r="L26" s="19" t="str">
        <f t="shared" si="0"/>
        <v>Участник</v>
      </c>
      <c r="M26" s="19">
        <v>0</v>
      </c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26">
    <sortCondition descending="1" ref="M26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2018-12-05T05:38:59Z</dcterms:modified>
</cp:coreProperties>
</file>