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ноябрь 2018\16112018\Зерноградский_физическая культура_Форма 3\другой формат\"/>
    </mc:Choice>
  </mc:AlternateContent>
  <bookViews>
    <workbookView xWindow="0" yWindow="0" windowWidth="16380" windowHeight="8190" tabRatio="959"/>
  </bookViews>
  <sheets>
    <sheet name="Форма3" sheetId="1" r:id="rId1"/>
    <sheet name="Лист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K12" i="1"/>
  <c r="C13" i="1"/>
  <c r="D13" i="1"/>
  <c r="E13" i="1"/>
  <c r="F13" i="1"/>
  <c r="G13" i="1"/>
  <c r="H13" i="1"/>
  <c r="I13" i="1"/>
  <c r="J13" i="1"/>
  <c r="K13" i="1"/>
  <c r="C14" i="1"/>
  <c r="D14" i="1"/>
  <c r="E14" i="1"/>
  <c r="G14" i="1"/>
  <c r="H14" i="1"/>
  <c r="I14" i="1"/>
  <c r="J14" i="1"/>
  <c r="K14" i="1"/>
  <c r="A15" i="1"/>
  <c r="C15" i="1"/>
  <c r="D15" i="1"/>
  <c r="E15" i="1"/>
  <c r="G15" i="1"/>
  <c r="H15" i="1"/>
  <c r="J15" i="1"/>
  <c r="C16" i="1"/>
  <c r="D16" i="1"/>
  <c r="E16" i="1"/>
  <c r="F16" i="1"/>
  <c r="G16" i="1"/>
  <c r="H16" i="1"/>
  <c r="I16" i="1"/>
  <c r="J16" i="1"/>
  <c r="K16" i="1"/>
  <c r="C17" i="1"/>
  <c r="D17" i="1"/>
  <c r="E17" i="1"/>
  <c r="F17" i="1"/>
  <c r="G17" i="1"/>
  <c r="H17" i="1"/>
  <c r="I17" i="1"/>
  <c r="J17" i="1"/>
  <c r="K17" i="1"/>
  <c r="A18" i="1"/>
  <c r="C18" i="1"/>
  <c r="D18" i="1"/>
  <c r="E18" i="1"/>
  <c r="G18" i="1"/>
  <c r="H18" i="1"/>
  <c r="J18" i="1"/>
  <c r="C19" i="1"/>
  <c r="D19" i="1"/>
  <c r="E19" i="1"/>
  <c r="G19" i="1"/>
  <c r="H19" i="1"/>
  <c r="I19" i="1"/>
  <c r="J19" i="1"/>
  <c r="H20" i="1"/>
  <c r="I20" i="1"/>
  <c r="J20" i="1"/>
  <c r="C21" i="1"/>
  <c r="D21" i="1"/>
  <c r="E21" i="1"/>
  <c r="G21" i="1"/>
  <c r="H21" i="1"/>
  <c r="I21" i="1"/>
  <c r="J21" i="1"/>
  <c r="K21" i="1"/>
  <c r="C22" i="1"/>
  <c r="D22" i="1"/>
  <c r="E22" i="1"/>
  <c r="F22" i="1"/>
  <c r="G22" i="1"/>
  <c r="H22" i="1"/>
  <c r="I22" i="1"/>
  <c r="J22" i="1"/>
  <c r="K22" i="1"/>
  <c r="C23" i="1"/>
  <c r="D23" i="1"/>
  <c r="E23" i="1"/>
  <c r="F23" i="1"/>
  <c r="G23" i="1"/>
  <c r="H23" i="1"/>
  <c r="I23" i="1"/>
  <c r="J23" i="1"/>
  <c r="K23" i="1"/>
  <c r="A24" i="1"/>
  <c r="C24" i="1"/>
  <c r="D24" i="1"/>
  <c r="E24" i="1"/>
  <c r="G24" i="1"/>
  <c r="H24" i="1"/>
  <c r="J24" i="1"/>
  <c r="C25" i="1"/>
  <c r="D25" i="1"/>
  <c r="E25" i="1"/>
  <c r="G25" i="1"/>
  <c r="H25" i="1"/>
  <c r="I25" i="1"/>
  <c r="J25" i="1"/>
  <c r="C26" i="1"/>
  <c r="D26" i="1"/>
  <c r="E26" i="1"/>
  <c r="F26" i="1"/>
  <c r="G26" i="1"/>
  <c r="H26" i="1"/>
  <c r="I26" i="1"/>
  <c r="I15" i="1"/>
  <c r="J26" i="1"/>
  <c r="K26" i="1"/>
  <c r="C28" i="1"/>
  <c r="D28" i="1"/>
  <c r="E28" i="1"/>
  <c r="F28" i="1"/>
  <c r="G28" i="1"/>
  <c r="H28" i="1"/>
  <c r="I28" i="1"/>
  <c r="J28" i="1"/>
  <c r="K28" i="1"/>
  <c r="C29" i="1"/>
  <c r="D29" i="1"/>
  <c r="E29" i="1"/>
  <c r="F29" i="1"/>
  <c r="G29" i="1"/>
  <c r="H29" i="1"/>
  <c r="I29" i="1"/>
  <c r="J29" i="1"/>
  <c r="K29" i="1"/>
  <c r="C30" i="1"/>
  <c r="D30" i="1"/>
  <c r="E30" i="1"/>
  <c r="F30" i="1"/>
  <c r="G30" i="1"/>
  <c r="H30" i="1"/>
  <c r="I30" i="1"/>
  <c r="K30" i="1"/>
  <c r="C31" i="1"/>
  <c r="D31" i="1"/>
  <c r="E31" i="1"/>
  <c r="F31" i="1"/>
  <c r="G31" i="1"/>
  <c r="H31" i="1"/>
  <c r="I31" i="1"/>
  <c r="K31" i="1"/>
  <c r="C32" i="1"/>
  <c r="D32" i="1"/>
  <c r="E32" i="1"/>
  <c r="F32" i="1"/>
  <c r="G32" i="1"/>
  <c r="H32" i="1"/>
  <c r="I32" i="1"/>
  <c r="J32" i="1"/>
  <c r="K32" i="1"/>
  <c r="I24" i="1"/>
  <c r="I18" i="1"/>
</calcChain>
</file>

<file path=xl/sharedStrings.xml><?xml version="1.0" encoding="utf-8"?>
<sst xmlns="http://schemas.openxmlformats.org/spreadsheetml/2006/main" count="99" uniqueCount="48">
  <si>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</si>
  <si>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</si>
  <si>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</si>
  <si>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</si>
  <si>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9-11 ж</t>
  </si>
  <si>
    <t>10 ноября 2018 года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</si>
  <si>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</si>
  <si>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</si>
  <si>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</si>
  <si>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</si>
  <si>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</si>
  <si>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</si>
  <si>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</si>
  <si>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</si>
  <si>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</si>
  <si>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</si>
  <si>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</si>
  <si>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</si>
  <si>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</si>
  <si>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</si>
  <si>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</si>
  <si>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</si>
  <si>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ж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</si>
  <si>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</si>
  <si>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Гурина</t>
  </si>
  <si>
    <t>Юлия</t>
  </si>
  <si>
    <t>Николаевна</t>
  </si>
  <si>
    <t>Горстка</t>
  </si>
  <si>
    <t>Анастасия</t>
  </si>
  <si>
    <t>Васильевна</t>
  </si>
  <si>
    <t>Россия</t>
  </si>
  <si>
    <t>имеются</t>
  </si>
  <si>
    <t>муниципальное бюджетное общеобразовательное учреждение гимназия г.Зернограда</t>
  </si>
  <si>
    <t>Руководитель муниципального органа,</t>
  </si>
  <si>
    <t xml:space="preserve">осуществляющего управление </t>
  </si>
  <si>
    <t xml:space="preserve">  в сфере образования </t>
  </si>
  <si>
    <t>Калашникова Л.М.</t>
  </si>
  <si>
    <t>(подпись)</t>
  </si>
  <si>
    <t xml:space="preserve">(м.п.)   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</si>
  <si>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</si>
  <si>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</si>
  <si>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</si>
  <si>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</si>
  <si>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</si>
  <si>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>победитель</t>
  </si>
  <si>
    <t>призер</t>
  </si>
  <si>
    <t>участник</t>
  </si>
  <si>
    <t>физической культуре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</si>
</sst>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Calibri"/>
      <family val="2"/>
      <charset val="1"/>
    </font>
    <font>
      <sz val="10"/>
      <color indexed="18"/>
      <name val="Times New Roman"/>
      <family val="1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0"/>
      <color indexed="8"/>
      <name val="Calibri"/>
      <family val="2"/>
      <charset val="204"/>
    </font>
    <font>
      <sz val="11"/>
      <color indexed="18"/>
      <name val="Times New Roman"/>
      <family val="1"/>
      <charset val="1"/>
    </font>
    <font>
      <b/>
      <u/>
      <sz val="11"/>
      <color indexed="8"/>
      <name val="Times New Roman"/>
      <family val="1"/>
      <charset val="1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0" fillId="0" borderId="0" xfId="0" applyBorder="1"/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/>
    </xf>
    <xf numFmtId="14" fontId="3" fillId="0" borderId="2" xfId="1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/>
    </xf>
    <xf numFmtId="14" fontId="7" fillId="0" borderId="2" xfId="1" applyNumberFormat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14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/>
    <xf numFmtId="0" fontId="2" fillId="0" borderId="0" xfId="0" applyFont="1" applyAlignment="1">
      <alignment vertical="center"/>
    </xf>
    <xf numFmtId="0" fontId="11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0;&#1049;&#1058;/&#1085;&#1086;&#1103;&#1073;&#1088;&#1100;%202018/16112018/&#1047;&#1077;&#1088;&#1085;&#1086;&#1075;&#1088;&#1072;&#1076;&#1089;&#1082;&#1080;&#1081;_&#1092;&#1080;&#1079;&#1080;&#1095;&#1077;&#1089;&#1082;&#1072;&#1103;%20&#1082;&#1091;&#1083;&#1100;&#1090;&#1091;&#1088;&#1072;_&#1060;&#1086;&#1088;&#1084;&#1072;%203/Users/&#1041;&#1072;&#1095;&#1091;&#1088;&#1080;&#1085;&#1072;/Desktop/&#1059;&#1095;&#1072;&#1089;&#1090;&#1085;&#1080;&#1082;&#1080;%20&#1086;&#1083;&#1080;&#1084;&#1087;&#1080;&#1072;&#1076;%20&#1052;&#1077;&#1095;&#1077;&#1090;&#1082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0;&#1049;&#1058;/&#1085;&#1086;&#1103;&#1073;&#1088;&#1100;%202018/16112018/&#1047;&#1077;&#1088;&#1085;&#1086;&#1075;&#1088;&#1072;&#1076;&#1089;&#1082;&#1080;&#1081;_&#1092;&#1080;&#1079;&#1080;&#1095;&#1077;&#1089;&#1082;&#1072;&#1103;%20&#1082;&#1091;&#1083;&#1100;&#1090;&#1091;&#1088;&#1072;_&#1060;&#1086;&#1088;&#1084;&#1072;%203/&#1092;&#1080;&#1079;&#1082;&#1091;&#1083;&#1100;&#1090;&#1091;&#1088;&#1072;/&#1074;&#1086;&#1077;&#1085;&#1074;&#1077;&#1076;%20&#1092;&#1080;&#1079;&#1080;&#1095;&#1077;&#1089;&#1082;&#1072;&#1103;%20&#1082;&#1091;&#1083;&#1100;&#1090;&#1091;&#1088;&#1072;%209,11%20&#1082;&#1083;&#1072;&#1089;&#1089;&#109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0;&#1049;&#1058;/&#1085;&#1086;&#1103;&#1073;&#1088;&#1100;%202018/16112018/&#1047;&#1077;&#1088;&#1085;&#1086;&#1075;&#1088;&#1072;&#1076;&#1089;&#1082;&#1080;&#1081;_&#1092;&#1080;&#1079;&#1080;&#1095;&#1077;&#1089;&#1082;&#1072;&#1103;%20&#1082;&#1091;&#1083;&#1100;&#1090;&#1091;&#1088;&#1072;_&#1060;&#1086;&#1088;&#1084;&#1072;%203/&#1092;&#1080;&#1079;&#1082;&#1091;&#1083;&#1100;&#1090;&#1091;&#1088;&#1072;/&#1060;&#1050;%20&#1050;&#1088;&#1072;&#1089;&#1085;&#1086;&#1072;&#1088;&#1084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0;&#1049;&#1058;/&#1085;&#1086;&#1103;&#1073;&#1088;&#1100;%202018/16112018/&#1047;&#1077;&#1088;&#1085;&#1086;&#1075;&#1088;&#1072;&#1076;&#1089;&#1082;&#1080;&#1081;_&#1092;&#1080;&#1079;&#1080;&#1095;&#1077;&#1089;&#1082;&#1072;&#1103;%20&#1082;&#1091;&#1083;&#1100;&#1090;&#1091;&#1088;&#1072;_&#1060;&#1086;&#1088;&#1084;&#1072;%203/&#1092;&#1080;&#1079;&#1082;&#1091;&#1083;&#1100;&#1090;&#1091;&#1088;&#1072;/&#1083;&#1080;&#1094;&#1077;&#1081;%20&#1092;&#1080;&#1079;&#1082;&#1091;&#1083;&#1100;&#1090;&#1091;&#1088;&#1072;%20Exc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0;&#1049;&#1058;/&#1085;&#1086;&#1103;&#1073;&#1088;&#1100;%202018/16112018/&#1047;&#1077;&#1088;&#1085;&#1086;&#1075;&#1088;&#1072;&#1076;&#1089;&#1082;&#1080;&#1081;_&#1092;&#1080;&#1079;&#1080;&#1095;&#1077;&#1089;&#1082;&#1072;&#1103;%20&#1082;&#1091;&#1083;&#1100;&#1090;&#1091;&#1088;&#1072;_&#1060;&#1086;&#1088;&#1084;&#1072;%203/&#1092;&#1080;&#1079;&#1082;&#1091;&#1083;&#1100;&#1090;&#1091;&#1088;&#1072;/&#1050;&#1083;&#1102;&#1077;&#1074;&#1089;&#1082;&#1072;&#1103;%20&#1092;&#1080;&#1079;&#1080;&#1095;&#1077;&#1089;&#1082;&#1086;&#1081;%20&#1082;&#1091;&#1083;&#1100;&#1090;&#1091;&#1088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0;&#1049;&#1058;/&#1085;&#1086;&#1103;&#1073;&#1088;&#1100;%202018/16112018/&#1047;&#1077;&#1088;&#1085;&#1086;&#1075;&#1088;&#1072;&#1076;&#1089;&#1082;&#1080;&#1081;_&#1092;&#1080;&#1079;&#1080;&#1095;&#1077;&#1089;&#1082;&#1072;&#1103;%20&#1082;&#1091;&#1083;&#1100;&#1090;&#1091;&#1088;&#1072;_&#1060;&#1086;&#1088;&#1084;&#1072;%203/&#1092;&#1080;&#1079;&#1082;&#1091;&#1083;&#1100;&#1090;&#1091;&#1088;&#1072;/&#1059;&#1048;&#1054;&#1055;%20&#1092;&#1080;&#1079;-&#1088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0;&#1049;&#1058;/&#1085;&#1086;&#1103;&#1073;&#1088;&#1100;%202018/16112018/&#1047;&#1077;&#1088;&#1085;&#1086;&#1075;&#1088;&#1072;&#1076;&#1089;&#1082;&#1080;&#1081;_&#1092;&#1080;&#1079;&#1080;&#1095;&#1077;&#1089;&#1082;&#1072;&#1103;%20&#1082;&#1091;&#1083;&#1100;&#1090;&#1091;&#1088;&#1072;_&#1060;&#1086;&#1088;&#1084;&#1072;%203/Users/&#1041;&#1072;&#1095;&#1091;&#1088;&#1080;&#1085;&#1072;/Desktop/&#1057;&#1054;&#1064;%20&#8470;%202/&#1086;&#1083;&#1080;&#1084;&#1087;&#1080;&#1072;&#1076;&#1072;%20&#1060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0;&#1049;&#1058;/&#1085;&#1086;&#1103;&#1073;&#1088;&#1100;%202018/16112018/&#1047;&#1077;&#1088;&#1085;&#1086;&#1075;&#1088;&#1072;&#1076;&#1089;&#1082;&#1080;&#1081;_&#1092;&#1080;&#1079;&#1080;&#1095;&#1077;&#1089;&#1082;&#1072;&#1103;%20&#1082;&#1091;&#1083;&#1100;&#1090;&#1091;&#1088;&#1072;_&#1060;&#1086;&#1088;&#1084;&#1072;%203/&#1047;&#1077;&#1088;&#1085;&#1086;&#1075;&#1088;&#1072;&#1076;&#1089;&#1082;&#1080;&#1081;%20_%20&#1092;&#1080;&#1079;&#1080;&#1095;&#1077;&#1089;&#1082;&#1072;&#1103;%20&#1082;&#1091;&#1083;&#1100;&#1090;&#1091;&#1088;&#1072;%20_7-8%20&#1084;_&#1060;&#1086;&#1088;&#1084;&#1072;%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0;&#1049;&#1058;/&#1085;&#1086;&#1103;&#1073;&#1088;&#1100;%202018/16112018/&#1047;&#1077;&#1088;&#1085;&#1086;&#1075;&#1088;&#1072;&#1076;&#1089;&#1082;&#1080;&#1081;_&#1092;&#1080;&#1079;&#1080;&#1095;&#1077;&#1089;&#1082;&#1072;&#1103;%20&#1082;&#1091;&#1083;&#1100;&#1090;&#1091;&#1088;&#1072;_&#1060;&#1086;&#1088;&#1084;&#1072;%203/&#1092;&#1080;&#1079;&#1082;&#1091;&#1083;&#1100;&#1090;&#1091;&#1088;&#1072;/&#1043;-&#1041;&#1086;&#1088;&#1080;&#1089;.%20&#1092;&#1080;&#1079;&#1080;&#1095;&#1077;&#1089;&#1082;&#1072;&#1103;%20&#1082;&#1091;&#1083;&#1100;&#1090;&#1091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0;&#1049;&#1058;/&#1085;&#1086;&#1103;&#1073;&#1088;&#1100;%202018/16112018/&#1047;&#1077;&#1088;&#1085;&#1086;&#1075;&#1088;&#1072;&#1076;&#1089;&#1082;&#1080;&#1081;_&#1092;&#1080;&#1079;&#1080;&#1095;&#1077;&#1089;&#1082;&#1072;&#1103;%20&#1082;&#1091;&#1083;&#1100;&#1090;&#1091;&#1088;&#1072;_&#1060;&#1086;&#1088;&#1084;&#1072;%203/&#1092;&#1080;&#1079;&#1082;&#1091;&#1083;&#1100;&#1090;&#1091;&#1088;&#1072;/&#1075;&#1080;&#1084;&#1085;&#1072;&#1079;&#1080;&#1103;%20&#1060;&#1086;&#1088;&#1084;&#1072;%203%20&#1089;&#1087;&#1080;&#1089;&#1082;&#1080;%2010%20&#1082;&#1083;&#1072;&#1089;&#10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0;&#1049;&#1058;/&#1085;&#1086;&#1103;&#1073;&#1088;&#1100;%202018/16112018/&#1047;&#1077;&#1088;&#1085;&#1086;&#1075;&#1088;&#1072;&#1076;&#1089;&#1082;&#1080;&#1081;_&#1092;&#1080;&#1079;&#1080;&#1095;&#1077;&#1089;&#1082;&#1072;&#1103;%20&#1082;&#1091;&#1083;&#1100;&#1090;&#1091;&#1088;&#1072;_&#1060;&#1086;&#1088;&#1084;&#1072;%203/&#1092;&#1080;&#1079;&#1082;&#1091;&#1083;&#1100;&#1090;&#1091;&#1088;&#1072;/&#1044;&#1086;&#1085;&#1089;&#1082;&#1072;&#1103;%20&#1092;&#1086;&#1088;&#1084;&#1072;%203_&#1060;&#1080;&#1047;&#1086;_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физическая культура"/>
      <sheetName val="биология"/>
      <sheetName val="физика"/>
      <sheetName val="химия"/>
      <sheetName val="история"/>
      <sheetName val="немецкий язык"/>
      <sheetName val="математика"/>
      <sheetName val="искусство (МХК)"/>
      <sheetName val="английский язык"/>
      <sheetName val="география"/>
      <sheetName val="ОБЖ"/>
      <sheetName val="обществознание"/>
      <sheetName val="русский язык"/>
      <sheetName val="информатика"/>
      <sheetName val="технология"/>
      <sheetName val="право"/>
    </sheetNames>
    <sheetDataSet>
      <sheetData sheetId="0" refreshError="1"/>
      <sheetData sheetId="1">
        <row r="23">
          <cell r="B23" t="str">
            <v>Гондаренко</v>
          </cell>
          <cell r="C23" t="str">
            <v>Анна</v>
          </cell>
          <cell r="D23" t="str">
            <v>Алексеевна</v>
          </cell>
          <cell r="E23">
            <v>36962</v>
          </cell>
          <cell r="F23" t="str">
            <v>Россия</v>
          </cell>
          <cell r="G23" t="str">
            <v>не имеются</v>
          </cell>
          <cell r="H23" t="str">
            <v>муниципальное бюджетное общеобразовательное учреждение Мечетинская средняя общеобразовательная школа</v>
          </cell>
        </row>
        <row r="24">
          <cell r="B24" t="str">
            <v>Минжулова</v>
          </cell>
          <cell r="C24" t="str">
            <v>Карина</v>
          </cell>
          <cell r="D24" t="str">
            <v>Витальевна</v>
          </cell>
          <cell r="E24">
            <v>37377</v>
          </cell>
          <cell r="F24" t="str">
            <v>Россия</v>
          </cell>
          <cell r="G24" t="str">
            <v>не имеются</v>
          </cell>
          <cell r="H24" t="str">
            <v>муниципальное бюджетное общеобразовательное учреждение Мечетинская средняя общеобразовательная школа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Лещенко</v>
          </cell>
          <cell r="D10" t="str">
            <v>Полина</v>
          </cell>
          <cell r="E10" t="str">
            <v>Сергеевна</v>
          </cell>
          <cell r="F10" t="str">
            <v>ж</v>
          </cell>
          <cell r="G10">
            <v>38047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0">
            <v>9</v>
          </cell>
        </row>
        <row r="12">
          <cell r="C12" t="str">
            <v>Осадчая</v>
          </cell>
          <cell r="D12" t="str">
            <v>Светлана</v>
          </cell>
          <cell r="E12" t="str">
            <v>Игоревна</v>
          </cell>
          <cell r="F12" t="str">
            <v>ж</v>
          </cell>
          <cell r="G12">
            <v>37852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2">
            <v>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7">
          <cell r="C17" t="str">
            <v>Ракова</v>
          </cell>
          <cell r="D17" t="str">
            <v>Карина</v>
          </cell>
          <cell r="E17" t="str">
            <v>Васильевна</v>
          </cell>
          <cell r="F17" t="str">
            <v>ж</v>
          </cell>
          <cell r="G17">
            <v>37197</v>
          </cell>
          <cell r="H17" t="str">
            <v>Россия</v>
          </cell>
          <cell r="I17" t="str">
            <v>не имеются</v>
          </cell>
          <cell r="J17" t="str">
            <v>Муниципальное бюджетное общеобразовательное учреждение Красноармейская средняя общеобразовательная школа Зерноградского района  имени Героя Российской Федерации Дзюбы А.И</v>
          </cell>
          <cell r="K17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23">
          <cell r="C23" t="str">
            <v>Станчула</v>
          </cell>
          <cell r="D23" t="str">
            <v>Полина</v>
          </cell>
          <cell r="E23" t="str">
            <v>Владимировна</v>
          </cell>
          <cell r="F23" t="str">
            <v>ж</v>
          </cell>
          <cell r="G23">
            <v>37875</v>
          </cell>
          <cell r="H23" t="str">
            <v>Россия</v>
          </cell>
          <cell r="I23" t="str">
            <v>не имеются</v>
          </cell>
          <cell r="J23" t="str">
            <v>Муниципальное бюджетное общеобразовательное учреждение лицей г.Зернограда</v>
          </cell>
          <cell r="K23">
            <v>9</v>
          </cell>
        </row>
        <row r="35">
          <cell r="C35" t="str">
            <v>Соболева</v>
          </cell>
          <cell r="D35" t="str">
            <v>Ирис</v>
          </cell>
          <cell r="E35" t="str">
            <v>Сергеевна</v>
          </cell>
          <cell r="F35" t="str">
            <v>ж</v>
          </cell>
          <cell r="G35">
            <v>37647</v>
          </cell>
          <cell r="H35" t="str">
            <v>Россия</v>
          </cell>
          <cell r="I35" t="str">
            <v>не имеются</v>
          </cell>
          <cell r="J35" t="str">
            <v>Муниципальное бюджетное общеобразовательное учреждение лицей г.Зернограда</v>
          </cell>
          <cell r="K35">
            <v>10</v>
          </cell>
        </row>
        <row r="36">
          <cell r="C36" t="str">
            <v xml:space="preserve">Кривун </v>
          </cell>
          <cell r="D36" t="str">
            <v>Диана</v>
          </cell>
          <cell r="E36" t="str">
            <v xml:space="preserve"> Вячеславовна</v>
          </cell>
          <cell r="F36" t="str">
            <v>ж</v>
          </cell>
          <cell r="G36">
            <v>37403</v>
          </cell>
          <cell r="H36" t="str">
            <v>Россия</v>
          </cell>
          <cell r="I36" t="str">
            <v>не имеются</v>
          </cell>
          <cell r="J36" t="str">
            <v>Муниципальное бюджетное общеобразовательное учреждение лицей г.Зернограда</v>
          </cell>
          <cell r="K36">
            <v>10</v>
          </cell>
        </row>
        <row r="46">
          <cell r="C46" t="str">
            <v>Городнянская</v>
          </cell>
          <cell r="D46" t="str">
            <v>Юлия</v>
          </cell>
          <cell r="E46" t="str">
            <v>Александровна</v>
          </cell>
          <cell r="G46">
            <v>37182</v>
          </cell>
          <cell r="H46" t="str">
            <v>Россия</v>
          </cell>
          <cell r="I46" t="str">
            <v>не имеются</v>
          </cell>
          <cell r="J46" t="str">
            <v>Муниципальное бюджетное общеобразовательное учреждение лицей г.Зернограда</v>
          </cell>
        </row>
        <row r="48">
          <cell r="C48" t="str">
            <v xml:space="preserve">Танаева </v>
          </cell>
          <cell r="D48" t="str">
            <v>Анна</v>
          </cell>
          <cell r="E48" t="str">
            <v>Евгеньевна</v>
          </cell>
          <cell r="F48" t="str">
            <v>ж</v>
          </cell>
          <cell r="G48">
            <v>37120</v>
          </cell>
          <cell r="H48" t="str">
            <v>Россия</v>
          </cell>
          <cell r="I48" t="str">
            <v>не имеются</v>
          </cell>
          <cell r="J48" t="str">
            <v>Муниципальное бюджетное общеобразовательное учреждение лицей г.Зернограда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кл"/>
      <sheetName val="10 кл"/>
      <sheetName val="9 кл"/>
      <sheetName val="9 кл(4ч)"/>
      <sheetName val="8кл(1ч)"/>
      <sheetName val="7кл(2ч)"/>
      <sheetName val="6кл(1ч)"/>
    </sheetNames>
    <sheetDataSet>
      <sheetData sheetId="0" refreshError="1"/>
      <sheetData sheetId="1" refreshError="1"/>
      <sheetData sheetId="2" refreshError="1"/>
      <sheetData sheetId="3">
        <row r="9">
          <cell r="C9" t="str">
            <v>Морозова</v>
          </cell>
          <cell r="D9" t="str">
            <v>Татьяна</v>
          </cell>
          <cell r="E9" t="str">
            <v>Руслановна</v>
          </cell>
          <cell r="F9" t="str">
            <v>ж</v>
          </cell>
          <cell r="G9">
            <v>37662</v>
          </cell>
          <cell r="H9" t="str">
            <v>Россия</v>
          </cell>
          <cell r="I9" t="str">
            <v>не имеются</v>
          </cell>
          <cell r="K9">
            <v>9</v>
          </cell>
        </row>
        <row r="10">
          <cell r="C10" t="str">
            <v>Бочарова</v>
          </cell>
          <cell r="D10" t="str">
            <v>Кристина</v>
          </cell>
          <cell r="E10" t="str">
            <v>Витальевна</v>
          </cell>
          <cell r="F10" t="str">
            <v>ж</v>
          </cell>
          <cell r="G10">
            <v>37926</v>
          </cell>
          <cell r="H10" t="str">
            <v>Россия</v>
          </cell>
          <cell r="I10" t="str">
            <v>не имеются</v>
          </cell>
          <cell r="K10">
            <v>9</v>
          </cell>
        </row>
        <row r="11">
          <cell r="C11" t="str">
            <v>Галкина</v>
          </cell>
          <cell r="D11" t="str">
            <v>Инна</v>
          </cell>
          <cell r="E11" t="str">
            <v>Александровна</v>
          </cell>
          <cell r="F11" t="str">
            <v>ж</v>
          </cell>
          <cell r="G11">
            <v>37673</v>
          </cell>
          <cell r="H11" t="str">
            <v>Россия</v>
          </cell>
          <cell r="I11" t="str">
            <v>не имеются</v>
          </cell>
          <cell r="K11">
            <v>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38">
          <cell r="C38" t="str">
            <v>Пеналюк</v>
          </cell>
          <cell r="D38" t="str">
            <v>Валерия</v>
          </cell>
          <cell r="E38" t="str">
            <v>Максимовна</v>
          </cell>
          <cell r="F38">
            <v>37832</v>
          </cell>
          <cell r="H38" t="str">
            <v>Россия</v>
          </cell>
          <cell r="I38" t="str">
            <v>не имеются</v>
          </cell>
          <cell r="J38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38">
            <v>9</v>
          </cell>
        </row>
        <row r="39">
          <cell r="C39" t="str">
            <v xml:space="preserve">Князева </v>
          </cell>
          <cell r="D39" t="str">
            <v>Алена</v>
          </cell>
          <cell r="E39" t="str">
            <v>Александровна</v>
          </cell>
          <cell r="F39">
            <v>37670</v>
          </cell>
          <cell r="H39" t="str">
            <v>Россия</v>
          </cell>
          <cell r="I39" t="str">
            <v>не имеются</v>
          </cell>
          <cell r="J39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39">
            <v>9</v>
          </cell>
        </row>
        <row r="41">
          <cell r="H41" t="str">
            <v>Россия</v>
          </cell>
          <cell r="I41" t="str">
            <v>не имеются</v>
          </cell>
          <cell r="J41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.яз."/>
      <sheetName val="литер"/>
      <sheetName val="математика"/>
      <sheetName val="информатика"/>
      <sheetName val="география"/>
      <sheetName val="биология"/>
      <sheetName val="английский"/>
      <sheetName val="право"/>
      <sheetName val="физика"/>
      <sheetName val="техдев"/>
      <sheetName val="ФК"/>
      <sheetName val="история"/>
      <sheetName val="общество"/>
      <sheetName val="техмал"/>
      <sheetName val="ОБж"/>
      <sheetName val="МХ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6">
          <cell r="B26" t="str">
            <v>Кошеверова</v>
          </cell>
          <cell r="C26" t="str">
            <v>Виталия</v>
          </cell>
          <cell r="D26" t="str">
            <v>Владимировна</v>
          </cell>
          <cell r="E26">
            <v>37917</v>
          </cell>
          <cell r="F26" t="str">
            <v>Россия</v>
          </cell>
        </row>
        <row r="27">
          <cell r="B27" t="str">
            <v>Орлова</v>
          </cell>
          <cell r="C27" t="str">
            <v xml:space="preserve">Алина </v>
          </cell>
          <cell r="D27" t="str">
            <v>Александровна</v>
          </cell>
          <cell r="E27">
            <v>37590</v>
          </cell>
          <cell r="F27" t="str">
            <v>Россия</v>
          </cell>
        </row>
        <row r="28">
          <cell r="B28" t="str">
            <v xml:space="preserve">Буракова </v>
          </cell>
          <cell r="C28" t="str">
            <v>Екатерина</v>
          </cell>
          <cell r="D28" t="str">
            <v>Владимировна</v>
          </cell>
          <cell r="E28">
            <v>37393</v>
          </cell>
          <cell r="F28" t="str">
            <v>Россия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31">
          <cell r="J31" t="str">
            <v>Муниципальное бюджетное общеобразовательное учреждение средняя общеобразовательная школа г.Зернограда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1">
          <cell r="C11" t="str">
            <v xml:space="preserve">Бушкова </v>
          </cell>
          <cell r="D11" t="str">
            <v>Анастасия</v>
          </cell>
          <cell r="E11" t="str">
            <v>Аркадьевна</v>
          </cell>
          <cell r="F11" t="str">
            <v>ж</v>
          </cell>
          <cell r="G11">
            <v>37100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11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5">
          <cell r="C15" t="str">
            <v>Кульгавая</v>
          </cell>
          <cell r="D15" t="str">
            <v>Екатерина</v>
          </cell>
          <cell r="E15" t="str">
            <v>Дмитриевна</v>
          </cell>
          <cell r="F15" t="str">
            <v>ж</v>
          </cell>
          <cell r="G15">
            <v>37429</v>
          </cell>
          <cell r="H15" t="str">
            <v>Россия</v>
          </cell>
          <cell r="I15" t="str">
            <v>имеются</v>
          </cell>
          <cell r="J15" t="str">
            <v>муниципальное бюджетное общеобразовательное учреждение гимназия г.Зернограда</v>
          </cell>
          <cell r="K15">
            <v>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">
          <cell r="B8" t="str">
            <v xml:space="preserve">Конкина  </v>
          </cell>
          <cell r="C8" t="str">
            <v>Виктория</v>
          </cell>
          <cell r="D8" t="str">
            <v>Александровна</v>
          </cell>
          <cell r="E8" t="str">
            <v>ж</v>
          </cell>
          <cell r="F8">
            <v>37494</v>
          </cell>
          <cell r="G8" t="str">
            <v>Россия</v>
          </cell>
          <cell r="H8" t="str">
            <v>не имеет</v>
          </cell>
          <cell r="I8" t="str">
    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    </cell>
          <cell r="J8">
            <v>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B32" sqref="B32"/>
    </sheetView>
  </sheetViews>
  <sheetFormatPr defaultRowHeight="15" x14ac:dyDescent="0.25"/>
  <cols>
    <col min="1" max="1" width="14.42578125" customWidth="1"/>
    <col min="2" max="2" width="8.28515625" customWidth="1"/>
    <col min="3" max="3" width="14.140625" style="1" customWidth="1"/>
    <col min="4" max="4" width="10.7109375" customWidth="1"/>
    <col min="5" max="5" width="14.85546875" customWidth="1"/>
    <col min="6" max="6" width="8.140625" customWidth="1"/>
    <col min="7" max="7" width="13.140625" customWidth="1"/>
    <col min="8" max="8" width="13.28515625" customWidth="1"/>
    <col min="9" max="9" width="14.42578125" customWidth="1"/>
    <col min="10" max="10" width="27.7109375" customWidth="1"/>
    <col min="11" max="11" width="10.85546875" customWidth="1"/>
    <col min="12" max="12" width="12.42578125" style="2" customWidth="1"/>
    <col min="13" max="13" width="11.28515625" customWidth="1"/>
    <col min="14" max="14" width="0" hidden="1" customWidth="1"/>
  </cols>
  <sheetData>
    <row r="1" spans="1:14" x14ac:dyDescent="0.25">
      <c r="A1" s="3"/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</row>
    <row r="2" spans="1:14" x14ac:dyDescent="0.25">
      <c r="A2" s="3"/>
      <c r="B2" s="3" t="s">
        <v>1</v>
      </c>
      <c r="C2" s="4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x14ac:dyDescent="0.25">
      <c r="A3" s="3"/>
      <c r="B3" s="3" t="s">
        <v>2</v>
      </c>
      <c r="C3" s="47" t="s">
        <v>47</v>
      </c>
      <c r="D3" s="47"/>
      <c r="E3" s="3" t="s">
        <v>3</v>
      </c>
      <c r="F3" s="3"/>
      <c r="G3" s="5" t="s">
        <v>4</v>
      </c>
      <c r="H3" s="6"/>
      <c r="I3" s="3"/>
      <c r="J3" s="3"/>
      <c r="K3" s="3"/>
      <c r="L3" s="3"/>
      <c r="M3" s="3"/>
    </row>
    <row r="4" spans="1:14" x14ac:dyDescent="0.25">
      <c r="A4" s="3"/>
      <c r="B4" s="48" t="s">
        <v>5</v>
      </c>
      <c r="C4" s="48"/>
      <c r="D4" s="48"/>
      <c r="E4" s="3"/>
      <c r="F4" s="3"/>
      <c r="G4" s="3"/>
      <c r="H4" s="3"/>
      <c r="I4" s="3"/>
      <c r="J4" s="3"/>
      <c r="K4" s="3"/>
      <c r="L4" s="3"/>
      <c r="M4" s="3"/>
    </row>
    <row r="5" spans="1:14" x14ac:dyDescent="0.25">
      <c r="A5" s="3"/>
      <c r="B5" s="3" t="s">
        <v>6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x14ac:dyDescent="0.25">
      <c r="A6" s="3"/>
      <c r="B6" s="49" t="s">
        <v>21</v>
      </c>
      <c r="C6" s="49"/>
      <c r="D6" s="49"/>
      <c r="E6" s="49"/>
      <c r="F6" s="49"/>
      <c r="G6" s="49"/>
      <c r="H6" s="7"/>
      <c r="I6" s="3"/>
      <c r="J6" s="3"/>
      <c r="K6" s="3"/>
      <c r="L6" s="3"/>
      <c r="M6" s="3"/>
    </row>
    <row r="7" spans="1:14" x14ac:dyDescent="0.25">
      <c r="A7" s="3"/>
      <c r="B7" s="3"/>
      <c r="C7" s="4"/>
      <c r="D7" s="3" t="s">
        <v>7</v>
      </c>
      <c r="E7" s="3"/>
      <c r="F7" s="3"/>
      <c r="G7" s="3"/>
      <c r="H7" s="3"/>
      <c r="I7" s="3"/>
      <c r="J7" s="3"/>
      <c r="K7" s="3"/>
      <c r="L7" s="3"/>
      <c r="M7" s="3"/>
    </row>
    <row r="8" spans="1:14" x14ac:dyDescent="0.25">
      <c r="A8" s="3"/>
      <c r="B8" s="3"/>
      <c r="C8" s="4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4" s="10" customFormat="1" ht="45" x14ac:dyDescent="0.25">
      <c r="A9" s="8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  <c r="G9" s="9" t="s">
        <v>14</v>
      </c>
      <c r="H9" s="9" t="s">
        <v>15</v>
      </c>
      <c r="I9" s="9" t="s">
        <v>16</v>
      </c>
      <c r="J9" s="9" t="s">
        <v>17</v>
      </c>
      <c r="K9" s="9" t="s">
        <v>18</v>
      </c>
      <c r="L9" s="9" t="s">
        <v>19</v>
      </c>
      <c r="M9" s="9" t="s">
        <v>20</v>
      </c>
    </row>
    <row r="10" spans="1:14" s="18" customFormat="1" ht="62.25" customHeight="1" x14ac:dyDescent="0.25">
      <c r="A10" s="11" t="s">
        <v>21</v>
      </c>
      <c r="B10" s="12">
        <v>1</v>
      </c>
      <c r="C10" s="13" t="str">
        <f>'[1]физическая культура'!B23</f>
        <v>Гондаренко</v>
      </c>
      <c r="D10" s="13" t="str">
        <f>'[1]физическая культура'!C23</f>
        <v>Анна</v>
      </c>
      <c r="E10" s="13" t="str">
        <f>'[1]физическая культура'!D23</f>
        <v>Алексеевна</v>
      </c>
      <c r="F10" s="14" t="s">
        <v>22</v>
      </c>
      <c r="G10" s="14">
        <f>'[1]физическая культура'!E23</f>
        <v>36962</v>
      </c>
      <c r="H10" s="15" t="str">
        <f>'[1]физическая культура'!F23</f>
        <v>Россия</v>
      </c>
      <c r="I10" s="15" t="str">
        <f>'[1]физическая культура'!G23</f>
        <v>не имеются</v>
      </c>
      <c r="J10" s="16" t="str">
        <f>'[1]физическая культура'!H23</f>
        <v>муниципальное бюджетное общеобразовательное учреждение Мечетинская средняя общеобразовательная школа</v>
      </c>
      <c r="K10" s="17">
        <v>11</v>
      </c>
      <c r="L10" s="11" t="s">
        <v>44</v>
      </c>
      <c r="M10" s="9">
        <v>89</v>
      </c>
    </row>
    <row r="11" spans="1:14" s="18" customFormat="1" ht="38.25" x14ac:dyDescent="0.25">
      <c r="A11" s="11" t="s">
        <v>21</v>
      </c>
      <c r="B11" s="12">
        <v>2</v>
      </c>
      <c r="C11" s="19" t="str">
        <f>[2]Форма3!C48</f>
        <v xml:space="preserve">Танаева </v>
      </c>
      <c r="D11" s="19" t="str">
        <f>[2]Форма3!D48</f>
        <v>Анна</v>
      </c>
      <c r="E11" s="19" t="str">
        <f>[2]Форма3!E48</f>
        <v>Евгеньевна</v>
      </c>
      <c r="F11" s="19" t="str">
        <f>[2]Форма3!F48</f>
        <v>ж</v>
      </c>
      <c r="G11" s="15">
        <f>[2]Форма3!G48</f>
        <v>37120</v>
      </c>
      <c r="H11" s="19" t="str">
        <f>[2]Форма3!H48</f>
        <v>Россия</v>
      </c>
      <c r="I11" s="19" t="str">
        <f>[2]Форма3!I48</f>
        <v>не имеются</v>
      </c>
      <c r="J11" s="13" t="str">
        <f>[2]Форма3!J48</f>
        <v>Муниципальное бюджетное общеобразовательное учреждение лицей г.Зернограда</v>
      </c>
      <c r="K11" s="11">
        <v>11</v>
      </c>
      <c r="L11" s="11" t="s">
        <v>45</v>
      </c>
      <c r="M11" s="9">
        <v>85.7</v>
      </c>
    </row>
    <row r="12" spans="1:14" s="18" customFormat="1" ht="66" customHeight="1" x14ac:dyDescent="0.25">
      <c r="A12" s="11" t="s">
        <v>21</v>
      </c>
      <c r="B12" s="12">
        <v>3</v>
      </c>
      <c r="C12" s="20" t="str">
        <f>'[3]9 кл(4ч)'!C11</f>
        <v>Галкина</v>
      </c>
      <c r="D12" s="20" t="str">
        <f>'[3]9 кл(4ч)'!D11</f>
        <v>Инна</v>
      </c>
      <c r="E12" s="20" t="str">
        <f>'[3]9 кл(4ч)'!E11</f>
        <v>Александровна</v>
      </c>
      <c r="F12" s="19" t="str">
        <f>'[3]9 кл(4ч)'!F11</f>
        <v>ж</v>
      </c>
      <c r="G12" s="21">
        <f>'[3]9 кл(4ч)'!G11</f>
        <v>37673</v>
      </c>
      <c r="H12" s="20" t="str">
        <f>'[3]9 кл(4ч)'!H11</f>
        <v>Россия</v>
      </c>
      <c r="I12" s="19" t="str">
        <f>'[3]9 кл(4ч)'!I11</f>
        <v>не имеются</v>
      </c>
      <c r="J12" s="20" t="s">
        <v>23</v>
      </c>
      <c r="K12" s="20">
        <f>'[3]9 кл(4ч)'!K11</f>
        <v>9</v>
      </c>
      <c r="L12" s="11" t="s">
        <v>45</v>
      </c>
      <c r="M12" s="9">
        <v>84.3</v>
      </c>
      <c r="N12" s="22"/>
    </row>
    <row r="13" spans="1:14" s="18" customFormat="1" ht="38.25" x14ac:dyDescent="0.25">
      <c r="A13" s="11" t="s">
        <v>21</v>
      </c>
      <c r="B13" s="12">
        <v>4</v>
      </c>
      <c r="C13" s="23" t="str">
        <f>[2]Форма3!C36</f>
        <v xml:space="preserve">Кривун </v>
      </c>
      <c r="D13" s="23" t="str">
        <f>[2]Форма3!D36</f>
        <v>Диана</v>
      </c>
      <c r="E13" s="23" t="str">
        <f>[2]Форма3!E36</f>
        <v xml:space="preserve"> Вячеславовна</v>
      </c>
      <c r="F13" s="19" t="str">
        <f>[2]Форма3!F36</f>
        <v>ж</v>
      </c>
      <c r="G13" s="24">
        <f>[2]Форма3!G36</f>
        <v>37403</v>
      </c>
      <c r="H13" s="23" t="str">
        <f>[2]Форма3!H36</f>
        <v>Россия</v>
      </c>
      <c r="I13" s="19" t="str">
        <f>[2]Форма3!I36</f>
        <v>не имеются</v>
      </c>
      <c r="J13" s="25" t="str">
        <f>[2]Форма3!J36</f>
        <v>Муниципальное бюджетное общеобразовательное учреждение лицей г.Зернограда</v>
      </c>
      <c r="K13" s="26">
        <f>[2]Форма3!K36</f>
        <v>10</v>
      </c>
      <c r="L13" s="11" t="s">
        <v>45</v>
      </c>
      <c r="M13" s="27">
        <v>82.3</v>
      </c>
    </row>
    <row r="14" spans="1:14" s="18" customFormat="1" ht="102" x14ac:dyDescent="0.25">
      <c r="A14" s="11" t="s">
        <v>21</v>
      </c>
      <c r="B14" s="12">
        <v>5</v>
      </c>
      <c r="C14" s="19" t="str">
        <f>[4]Форма3!C38</f>
        <v>Пеналюк</v>
      </c>
      <c r="D14" s="19" t="str">
        <f>[4]Форма3!D38</f>
        <v>Валерия</v>
      </c>
      <c r="E14" s="19" t="str">
        <f>[4]Форма3!E38</f>
        <v>Максимовна</v>
      </c>
      <c r="F14" s="28" t="s">
        <v>22</v>
      </c>
      <c r="G14" s="15">
        <f>[4]Форма3!F38</f>
        <v>37832</v>
      </c>
      <c r="H14" s="19" t="str">
        <f>[4]Форма3!H38</f>
        <v>Россия</v>
      </c>
      <c r="I14" s="19" t="str">
        <f>[4]Форма3!I38</f>
        <v>не имеются</v>
      </c>
      <c r="J14" s="13" t="str">
        <f>[4]Форма3!J38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4" s="19">
        <f>[4]Форма3!K38</f>
        <v>9</v>
      </c>
      <c r="L14" s="11" t="s">
        <v>45</v>
      </c>
      <c r="M14" s="11">
        <v>82</v>
      </c>
    </row>
    <row r="15" spans="1:14" s="18" customFormat="1" ht="63.75" x14ac:dyDescent="0.25">
      <c r="A15" s="11" t="str">
        <f>$A$26</f>
        <v>Зерноградский</v>
      </c>
      <c r="B15" s="12">
        <v>6</v>
      </c>
      <c r="C15" s="19" t="str">
        <f>[5]ФК!B26</f>
        <v>Кошеверова</v>
      </c>
      <c r="D15" s="19" t="str">
        <f>[5]ФК!C26</f>
        <v>Виталия</v>
      </c>
      <c r="E15" s="19" t="str">
        <f>[5]ФК!D26</f>
        <v>Владимировна</v>
      </c>
      <c r="F15" s="19" t="s">
        <v>22</v>
      </c>
      <c r="G15" s="15">
        <f>[5]ФК!E26</f>
        <v>37917</v>
      </c>
      <c r="H15" s="29" t="str">
        <f>[5]ФК!F26</f>
        <v>Россия</v>
      </c>
      <c r="I15" s="19" t="str">
        <f>$I$26</f>
        <v>не имеются</v>
      </c>
      <c r="J15" s="30" t="str">
        <f>[6]Форма3!$J$31</f>
        <v>Муниципальное бюджетное общеобразовательное учреждение средняя общеобразовательная школа г.Зернограда</v>
      </c>
      <c r="K15" s="19">
        <v>9</v>
      </c>
      <c r="L15" s="11" t="s">
        <v>46</v>
      </c>
      <c r="M15" s="11">
        <v>77</v>
      </c>
    </row>
    <row r="16" spans="1:14" s="18" customFormat="1" ht="63.75" x14ac:dyDescent="0.25">
      <c r="A16" s="11" t="s">
        <v>21</v>
      </c>
      <c r="B16" s="12">
        <v>7</v>
      </c>
      <c r="C16" s="19" t="str">
        <f>[7]Форма3!C11</f>
        <v xml:space="preserve">Бушкова </v>
      </c>
      <c r="D16" s="19" t="str">
        <f>[7]Форма3!D11</f>
        <v>Анастасия</v>
      </c>
      <c r="E16" s="19" t="str">
        <f>[7]Форма3!E11</f>
        <v>Аркадьевна</v>
      </c>
      <c r="F16" s="19" t="str">
        <f>[7]Форма3!F11</f>
        <v>ж</v>
      </c>
      <c r="G16" s="15">
        <f>[7]Форма3!G11</f>
        <v>37100</v>
      </c>
      <c r="H16" s="30" t="str">
        <f>[7]Форма3!H11</f>
        <v>Россия</v>
      </c>
      <c r="I16" s="19" t="str">
        <f>[7]Форма3!I11</f>
        <v>не имеются</v>
      </c>
      <c r="J16" s="30" t="str">
        <f>[7]Форма3!J11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16" s="19">
        <f>[7]Форма3!K11</f>
        <v>11</v>
      </c>
      <c r="L16" s="19" t="s">
        <v>46</v>
      </c>
      <c r="M16" s="11">
        <v>76.900000000000006</v>
      </c>
    </row>
    <row r="17" spans="1:13" s="18" customFormat="1" ht="51" x14ac:dyDescent="0.25">
      <c r="A17" s="11" t="s">
        <v>21</v>
      </c>
      <c r="B17" s="12">
        <v>8</v>
      </c>
      <c r="C17" s="19" t="str">
        <f>[8]Форма3!C15</f>
        <v>Кульгавая</v>
      </c>
      <c r="D17" s="19" t="str">
        <f>[8]Форма3!D15</f>
        <v>Екатерина</v>
      </c>
      <c r="E17" s="19" t="str">
        <f>[8]Форма3!E15</f>
        <v>Дмитриевна</v>
      </c>
      <c r="F17" s="19" t="str">
        <f>[8]Форма3!F15</f>
        <v>ж</v>
      </c>
      <c r="G17" s="15">
        <f>[8]Форма3!G15</f>
        <v>37429</v>
      </c>
      <c r="H17" s="19" t="str">
        <f>[8]Форма3!H15</f>
        <v>Россия</v>
      </c>
      <c r="I17" s="19" t="str">
        <f>[8]Форма3!I15</f>
        <v>имеются</v>
      </c>
      <c r="J17" s="13" t="str">
        <f>[8]Форма3!J15</f>
        <v>муниципальное бюджетное общеобразовательное учреждение гимназия г.Зернограда</v>
      </c>
      <c r="K17" s="19">
        <f>[8]Форма3!K15</f>
        <v>10</v>
      </c>
      <c r="L17" s="11" t="s">
        <v>46</v>
      </c>
      <c r="M17" s="11">
        <v>75.8</v>
      </c>
    </row>
    <row r="18" spans="1:13" s="18" customFormat="1" ht="63.75" x14ac:dyDescent="0.25">
      <c r="A18" s="11" t="str">
        <f>$A$26</f>
        <v>Зерноградский</v>
      </c>
      <c r="B18" s="12">
        <v>9</v>
      </c>
      <c r="C18" s="19" t="str">
        <f>[5]ФК!B27</f>
        <v>Орлова</v>
      </c>
      <c r="D18" s="19" t="str">
        <f>[5]ФК!C27</f>
        <v xml:space="preserve">Алина </v>
      </c>
      <c r="E18" s="19" t="str">
        <f>[5]ФК!D27</f>
        <v>Александровна</v>
      </c>
      <c r="F18" s="19" t="s">
        <v>22</v>
      </c>
      <c r="G18" s="15">
        <f>[5]ФК!E27</f>
        <v>37590</v>
      </c>
      <c r="H18" s="29" t="str">
        <f>[5]ФК!F27</f>
        <v>Россия</v>
      </c>
      <c r="I18" s="19" t="str">
        <f>$I$26</f>
        <v>не имеются</v>
      </c>
      <c r="J18" s="30" t="str">
        <f>[6]Форма3!$J$31</f>
        <v>Муниципальное бюджетное общеобразовательное учреждение средняя общеобразовательная школа г.Зернограда</v>
      </c>
      <c r="K18" s="19">
        <v>10</v>
      </c>
      <c r="L18" s="11" t="s">
        <v>46</v>
      </c>
      <c r="M18" s="11">
        <v>73.7</v>
      </c>
    </row>
    <row r="19" spans="1:13" s="18" customFormat="1" ht="63.75" x14ac:dyDescent="0.25">
      <c r="A19" s="11" t="s">
        <v>21</v>
      </c>
      <c r="B19" s="12">
        <v>10</v>
      </c>
      <c r="C19" s="20" t="str">
        <f>'[1]физическая культура'!B24</f>
        <v>Минжулова</v>
      </c>
      <c r="D19" s="20" t="str">
        <f>'[1]физическая культура'!C24</f>
        <v>Карина</v>
      </c>
      <c r="E19" s="20" t="str">
        <f>'[1]физическая культура'!D24</f>
        <v>Витальевна</v>
      </c>
      <c r="F19" s="19" t="s">
        <v>22</v>
      </c>
      <c r="G19" s="21">
        <f>'[1]физическая культура'!E24</f>
        <v>37377</v>
      </c>
      <c r="H19" s="21" t="str">
        <f>'[1]физическая культура'!F24</f>
        <v>Россия</v>
      </c>
      <c r="I19" s="15" t="str">
        <f>'[1]физическая культура'!G24</f>
        <v>не имеются</v>
      </c>
      <c r="J19" s="21" t="str">
        <f>'[1]физическая культура'!H24</f>
        <v>муниципальное бюджетное общеобразовательное учреждение Мечетинская средняя общеобразовательная школа</v>
      </c>
      <c r="K19" s="31">
        <v>10</v>
      </c>
      <c r="L19" s="11" t="s">
        <v>46</v>
      </c>
      <c r="M19" s="9">
        <v>70.900000000000006</v>
      </c>
    </row>
    <row r="20" spans="1:13" s="18" customFormat="1" ht="102" x14ac:dyDescent="0.25">
      <c r="A20" s="11" t="s">
        <v>21</v>
      </c>
      <c r="B20" s="12">
        <v>11</v>
      </c>
      <c r="C20" s="20" t="s">
        <v>24</v>
      </c>
      <c r="D20" s="20" t="s">
        <v>25</v>
      </c>
      <c r="E20" s="20" t="s">
        <v>26</v>
      </c>
      <c r="F20" s="19" t="s">
        <v>22</v>
      </c>
      <c r="G20" s="21">
        <v>37128</v>
      </c>
      <c r="H20" s="20" t="str">
        <f>[4]Форма3!H41</f>
        <v>Россия</v>
      </c>
      <c r="I20" s="19" t="str">
        <f>[4]Форма3!I41</f>
        <v>не имеются</v>
      </c>
      <c r="J20" s="20" t="str">
        <f>[4]Форма3!J41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20" s="20">
        <v>11</v>
      </c>
      <c r="L20" s="11" t="s">
        <v>46</v>
      </c>
      <c r="M20" s="9">
        <v>69.8</v>
      </c>
    </row>
    <row r="21" spans="1:13" s="18" customFormat="1" ht="102" x14ac:dyDescent="0.25">
      <c r="A21" s="11" t="s">
        <v>21</v>
      </c>
      <c r="B21" s="12">
        <v>12</v>
      </c>
      <c r="C21" s="20" t="str">
        <f>[4]Форма3!C39</f>
        <v xml:space="preserve">Князева </v>
      </c>
      <c r="D21" s="20" t="str">
        <f>[4]Форма3!D39</f>
        <v>Алена</v>
      </c>
      <c r="E21" s="20" t="str">
        <f>[4]Форма3!E39</f>
        <v>Александровна</v>
      </c>
      <c r="F21" s="19" t="s">
        <v>22</v>
      </c>
      <c r="G21" s="15">
        <f>[4]Форма3!F39</f>
        <v>37670</v>
      </c>
      <c r="H21" s="19" t="str">
        <f>[4]Форма3!H39</f>
        <v>Россия</v>
      </c>
      <c r="I21" s="19" t="str">
        <f>[4]Форма3!I39</f>
        <v>не имеются</v>
      </c>
      <c r="J21" s="20" t="str">
        <f>[4]Форма3!J39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21" s="19">
        <f>[4]Форма3!K39</f>
        <v>9</v>
      </c>
      <c r="L21" s="11" t="s">
        <v>46</v>
      </c>
      <c r="M21" s="11">
        <v>69.599999999999994</v>
      </c>
    </row>
    <row r="22" spans="1:13" s="18" customFormat="1" ht="41.25" customHeight="1" x14ac:dyDescent="0.25">
      <c r="A22" s="11" t="s">
        <v>21</v>
      </c>
      <c r="B22" s="12">
        <v>13</v>
      </c>
      <c r="C22" s="19" t="str">
        <f>[2]Форма3!C23</f>
        <v>Станчула</v>
      </c>
      <c r="D22" s="19" t="str">
        <f>[2]Форма3!D23</f>
        <v>Полина</v>
      </c>
      <c r="E22" s="19" t="str">
        <f>[2]Форма3!E23</f>
        <v>Владимировна</v>
      </c>
      <c r="F22" s="19" t="str">
        <f>[2]Форма3!F23</f>
        <v>ж</v>
      </c>
      <c r="G22" s="15">
        <f>[2]Форма3!G23</f>
        <v>37875</v>
      </c>
      <c r="H22" s="19" t="str">
        <f>[2]Форма3!H23</f>
        <v>Россия</v>
      </c>
      <c r="I22" s="19" t="str">
        <f>[2]Форма3!I23</f>
        <v>не имеются</v>
      </c>
      <c r="J22" s="13" t="str">
        <f>[2]Форма3!J23</f>
        <v>Муниципальное бюджетное общеобразовательное учреждение лицей г.Зернограда</v>
      </c>
      <c r="K22" s="19">
        <f>[2]Форма3!K23</f>
        <v>9</v>
      </c>
      <c r="L22" s="11" t="s">
        <v>46</v>
      </c>
      <c r="M22" s="11">
        <v>69.099999999999994</v>
      </c>
    </row>
    <row r="23" spans="1:13" s="18" customFormat="1" ht="105" customHeight="1" x14ac:dyDescent="0.25">
      <c r="A23" s="11" t="s">
        <v>21</v>
      </c>
      <c r="B23" s="12">
        <v>14</v>
      </c>
      <c r="C23" s="19" t="str">
        <f>[9]Лист1!B8</f>
        <v xml:space="preserve">Конкина  </v>
      </c>
      <c r="D23" s="19" t="str">
        <f>[9]Лист1!C8</f>
        <v>Виктория</v>
      </c>
      <c r="E23" s="19" t="str">
        <f>[9]Лист1!D8</f>
        <v>Александровна</v>
      </c>
      <c r="F23" s="19" t="str">
        <f>[9]Лист1!E8</f>
        <v>ж</v>
      </c>
      <c r="G23" s="15">
        <f>[9]Лист1!F8</f>
        <v>37494</v>
      </c>
      <c r="H23" s="19" t="str">
        <f>[9]Лист1!G8</f>
        <v>Россия</v>
      </c>
      <c r="I23" s="19" t="str">
        <f>[9]Лист1!H8</f>
        <v>не имеет</v>
      </c>
      <c r="J23" s="13" t="str">
        <f>[9]Лист1!I8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23" s="19">
        <f>[9]Лист1!J8</f>
        <v>9</v>
      </c>
      <c r="L23" s="11" t="s">
        <v>46</v>
      </c>
      <c r="M23" s="11">
        <v>67.7</v>
      </c>
    </row>
    <row r="24" spans="1:13" s="18" customFormat="1" ht="101.25" customHeight="1" x14ac:dyDescent="0.25">
      <c r="A24" s="11" t="str">
        <f>$A$26</f>
        <v>Зерноградский</v>
      </c>
      <c r="B24" s="12">
        <v>15</v>
      </c>
      <c r="C24" s="19" t="str">
        <f>[5]ФК!B28</f>
        <v xml:space="preserve">Буракова </v>
      </c>
      <c r="D24" s="19" t="str">
        <f>[5]ФК!C28</f>
        <v>Екатерина</v>
      </c>
      <c r="E24" s="19" t="str">
        <f>[5]ФК!D28</f>
        <v>Владимировна</v>
      </c>
      <c r="F24" s="19" t="s">
        <v>22</v>
      </c>
      <c r="G24" s="15">
        <f>[5]ФК!E28</f>
        <v>37393</v>
      </c>
      <c r="H24" s="29" t="str">
        <f>[5]ФК!F28</f>
        <v>Россия</v>
      </c>
      <c r="I24" s="19" t="str">
        <f>$I$26</f>
        <v>не имеются</v>
      </c>
      <c r="J24" s="30" t="str">
        <f>[6]Форма3!$J$31</f>
        <v>Муниципальное бюджетное общеобразовательное учреждение средняя общеобразовательная школа г.Зернограда</v>
      </c>
      <c r="K24" s="19">
        <v>10</v>
      </c>
      <c r="L24" s="11" t="s">
        <v>46</v>
      </c>
      <c r="M24" s="11">
        <v>66.2</v>
      </c>
    </row>
    <row r="25" spans="1:13" s="18" customFormat="1" ht="101.25" customHeight="1" x14ac:dyDescent="0.25">
      <c r="A25" s="11" t="s">
        <v>21</v>
      </c>
      <c r="B25" s="12">
        <v>16</v>
      </c>
      <c r="C25" s="19" t="str">
        <f>[2]Форма3!C46</f>
        <v>Городнянская</v>
      </c>
      <c r="D25" s="19" t="str">
        <f>[2]Форма3!D46</f>
        <v>Юлия</v>
      </c>
      <c r="E25" s="19" t="str">
        <f>[2]Форма3!E46</f>
        <v>Александровна</v>
      </c>
      <c r="F25" s="19" t="s">
        <v>22</v>
      </c>
      <c r="G25" s="15">
        <f>[2]Форма3!G46</f>
        <v>37182</v>
      </c>
      <c r="H25" s="30" t="str">
        <f>[2]Форма3!H46</f>
        <v>Россия</v>
      </c>
      <c r="I25" s="19" t="str">
        <f>[2]Форма3!I46</f>
        <v>не имеются</v>
      </c>
      <c r="J25" s="30" t="str">
        <f>[2]Форма3!J46</f>
        <v>Муниципальное бюджетное общеобразовательное учреждение лицей г.Зернограда</v>
      </c>
      <c r="K25" s="19">
        <v>11</v>
      </c>
      <c r="L25" s="11" t="s">
        <v>46</v>
      </c>
      <c r="M25" s="11">
        <v>65.900000000000006</v>
      </c>
    </row>
    <row r="26" spans="1:13" s="18" customFormat="1" ht="63.75" x14ac:dyDescent="0.25">
      <c r="A26" s="11" t="s">
        <v>21</v>
      </c>
      <c r="B26" s="12">
        <v>17</v>
      </c>
      <c r="C26" s="32" t="str">
        <f>[10]Форма3!C12</f>
        <v>Осадчая</v>
      </c>
      <c r="D26" s="32" t="str">
        <f>[10]Форма3!D12</f>
        <v>Светлана</v>
      </c>
      <c r="E26" s="32" t="str">
        <f>[10]Форма3!E12</f>
        <v>Игоревна</v>
      </c>
      <c r="F26" s="19" t="str">
        <f>[10]Форма3!F12</f>
        <v>ж</v>
      </c>
      <c r="G26" s="33">
        <f>[10]Форма3!G12</f>
        <v>37852</v>
      </c>
      <c r="H26" s="34" t="str">
        <f>[10]Форма3!H12</f>
        <v>Россия</v>
      </c>
      <c r="I26" s="19" t="str">
        <f>[10]Форма3!I12</f>
        <v>не имеются</v>
      </c>
      <c r="J26" s="34" t="str">
        <f>[10]Форма3!J12</f>
        <v>муниципальное бюджетное общеобразовательное учреждение средняя общеобразовательная школа (военвед) г.Зернограда</v>
      </c>
      <c r="K26" s="34">
        <f>[10]Форма3!K12</f>
        <v>9</v>
      </c>
      <c r="L26" s="35" t="s">
        <v>46</v>
      </c>
      <c r="M26" s="35">
        <v>65.7</v>
      </c>
    </row>
    <row r="27" spans="1:13" s="18" customFormat="1" ht="64.5" customHeight="1" x14ac:dyDescent="0.25">
      <c r="A27" s="11" t="s">
        <v>21</v>
      </c>
      <c r="B27" s="12">
        <v>18</v>
      </c>
      <c r="C27" s="13" t="s">
        <v>27</v>
      </c>
      <c r="D27" s="13" t="s">
        <v>28</v>
      </c>
      <c r="E27" s="13" t="s">
        <v>29</v>
      </c>
      <c r="F27" s="19" t="s">
        <v>22</v>
      </c>
      <c r="G27" s="14">
        <v>37823</v>
      </c>
      <c r="H27" s="13" t="s">
        <v>30</v>
      </c>
      <c r="I27" s="19" t="s">
        <v>31</v>
      </c>
      <c r="J27" s="13" t="s">
        <v>32</v>
      </c>
      <c r="K27" s="13">
        <v>9</v>
      </c>
      <c r="L27" s="11" t="s">
        <v>46</v>
      </c>
      <c r="M27" s="9">
        <v>65.599999999999994</v>
      </c>
    </row>
    <row r="28" spans="1:13" s="18" customFormat="1" ht="63.75" customHeight="1" x14ac:dyDescent="0.25">
      <c r="A28" s="11" t="s">
        <v>21</v>
      </c>
      <c r="B28" s="12">
        <v>19</v>
      </c>
      <c r="C28" s="20" t="str">
        <f>[10]Форма3!C10</f>
        <v>Лещенко</v>
      </c>
      <c r="D28" s="20" t="str">
        <f>[10]Форма3!D10</f>
        <v>Полина</v>
      </c>
      <c r="E28" s="20" t="str">
        <f>[10]Форма3!E10</f>
        <v>Сергеевна</v>
      </c>
      <c r="F28" s="19" t="str">
        <f>[10]Форма3!F10</f>
        <v>ж</v>
      </c>
      <c r="G28" s="21">
        <f>[10]Форма3!G10</f>
        <v>38047</v>
      </c>
      <c r="H28" s="20" t="str">
        <f>[10]Форма3!H10</f>
        <v>Россия</v>
      </c>
      <c r="I28" s="19" t="str">
        <f>[10]Форма3!I10</f>
        <v>не имеются</v>
      </c>
      <c r="J28" s="20" t="str">
        <f>[10]Форма3!J10</f>
        <v>муниципальное бюджетное общеобразовательное учреждение средняя общеобразовательная школа (военвед) г.Зернограда</v>
      </c>
      <c r="K28" s="20">
        <f>[10]Форма3!K10</f>
        <v>9</v>
      </c>
      <c r="L28" s="36" t="s">
        <v>46</v>
      </c>
      <c r="M28" s="9">
        <v>65</v>
      </c>
    </row>
    <row r="29" spans="1:13" s="18" customFormat="1" ht="63.75" customHeight="1" x14ac:dyDescent="0.25">
      <c r="A29" s="11" t="s">
        <v>21</v>
      </c>
      <c r="B29" s="12">
        <v>20</v>
      </c>
      <c r="C29" s="19" t="str">
        <f>[11]Форма3!C17</f>
        <v>Ракова</v>
      </c>
      <c r="D29" s="19" t="str">
        <f>[11]Форма3!D17</f>
        <v>Карина</v>
      </c>
      <c r="E29" s="19" t="str">
        <f>[11]Форма3!E17</f>
        <v>Васильевна</v>
      </c>
      <c r="F29" s="19" t="str">
        <f>[11]Форма3!F17</f>
        <v>ж</v>
      </c>
      <c r="G29" s="15">
        <f>[11]Форма3!G17</f>
        <v>37197</v>
      </c>
      <c r="H29" s="30" t="str">
        <f>[11]Форма3!H17</f>
        <v>Россия</v>
      </c>
      <c r="I29" s="19" t="str">
        <f>[11]Форма3!I17</f>
        <v>не имеются</v>
      </c>
      <c r="J29" s="30" t="str">
        <f>[11]Форма3!J17</f>
        <v>Муниципальное бюджетное общеобразовательное учреждение Красноармейская средняя общеобразовательная школа Зерноградского района  имени Героя Российской Федерации Дзюбы А.И</v>
      </c>
      <c r="K29" s="19">
        <f>[11]Форма3!K17</f>
        <v>11</v>
      </c>
      <c r="L29" s="11" t="s">
        <v>46</v>
      </c>
      <c r="M29" s="11">
        <v>64.7</v>
      </c>
    </row>
    <row r="30" spans="1:13" s="18" customFormat="1" ht="63.75" x14ac:dyDescent="0.25">
      <c r="A30" s="11" t="s">
        <v>21</v>
      </c>
      <c r="B30" s="12">
        <v>21</v>
      </c>
      <c r="C30" s="19" t="str">
        <f>'[3]9 кл(4ч)'!C9</f>
        <v>Морозова</v>
      </c>
      <c r="D30" s="19" t="str">
        <f>'[3]9 кл(4ч)'!D9</f>
        <v>Татьяна</v>
      </c>
      <c r="E30" s="19" t="str">
        <f>'[3]9 кл(4ч)'!E9</f>
        <v>Руслановна</v>
      </c>
      <c r="F30" s="19" t="str">
        <f>'[3]9 кл(4ч)'!F9</f>
        <v>ж</v>
      </c>
      <c r="G30" s="15">
        <f>'[3]9 кл(4ч)'!G9</f>
        <v>37662</v>
      </c>
      <c r="H30" s="19" t="str">
        <f>'[3]9 кл(4ч)'!H9</f>
        <v>Россия</v>
      </c>
      <c r="I30" s="19" t="str">
        <f>'[3]9 кл(4ч)'!I9</f>
        <v>не имеются</v>
      </c>
      <c r="J30" s="13" t="s">
        <v>23</v>
      </c>
      <c r="K30" s="19">
        <f>'[3]9 кл(4ч)'!K9</f>
        <v>9</v>
      </c>
      <c r="L30" s="11" t="s">
        <v>46</v>
      </c>
      <c r="M30" s="11">
        <v>61.4</v>
      </c>
    </row>
    <row r="31" spans="1:13" s="18" customFormat="1" ht="66" customHeight="1" x14ac:dyDescent="0.25">
      <c r="A31" s="11" t="s">
        <v>21</v>
      </c>
      <c r="B31" s="12">
        <v>22</v>
      </c>
      <c r="C31" s="20" t="str">
        <f>'[3]9 кл(4ч)'!C10</f>
        <v>Бочарова</v>
      </c>
      <c r="D31" s="20" t="str">
        <f>'[3]9 кл(4ч)'!D10</f>
        <v>Кристина</v>
      </c>
      <c r="E31" s="20" t="str">
        <f>'[3]9 кл(4ч)'!E10</f>
        <v>Витальевна</v>
      </c>
      <c r="F31" s="19" t="str">
        <f>'[3]9 кл(4ч)'!F10</f>
        <v>ж</v>
      </c>
      <c r="G31" s="21">
        <f>'[3]9 кл(4ч)'!G10</f>
        <v>37926</v>
      </c>
      <c r="H31" s="20" t="str">
        <f>'[3]9 кл(4ч)'!H10</f>
        <v>Россия</v>
      </c>
      <c r="I31" s="19" t="str">
        <f>'[3]9 кл(4ч)'!I10</f>
        <v>не имеются</v>
      </c>
      <c r="J31" s="20" t="s">
        <v>23</v>
      </c>
      <c r="K31" s="19">
        <f>'[3]9 кл(4ч)'!K10</f>
        <v>9</v>
      </c>
      <c r="L31" s="11" t="s">
        <v>46</v>
      </c>
      <c r="M31" s="11">
        <v>59.8</v>
      </c>
    </row>
    <row r="32" spans="1:13" s="18" customFormat="1" ht="65.25" customHeight="1" x14ac:dyDescent="0.25">
      <c r="A32" s="11" t="s">
        <v>21</v>
      </c>
      <c r="B32" s="12">
        <v>23</v>
      </c>
      <c r="C32" s="20" t="str">
        <f>[2]Форма3!C35</f>
        <v>Соболева</v>
      </c>
      <c r="D32" s="20" t="str">
        <f>[2]Форма3!D35</f>
        <v>Ирис</v>
      </c>
      <c r="E32" s="20" t="str">
        <f>[2]Форма3!E35</f>
        <v>Сергеевна</v>
      </c>
      <c r="F32" s="19" t="str">
        <f>[2]Форма3!F35</f>
        <v>ж</v>
      </c>
      <c r="G32" s="21">
        <f>[2]Форма3!G35</f>
        <v>37647</v>
      </c>
      <c r="H32" s="20" t="str">
        <f>[2]Форма3!H35</f>
        <v>Россия</v>
      </c>
      <c r="I32" s="19" t="str">
        <f>[2]Форма3!I35</f>
        <v>не имеются</v>
      </c>
      <c r="J32" s="20" t="str">
        <f>[2]Форма3!J35</f>
        <v>Муниципальное бюджетное общеобразовательное учреждение лицей г.Зернограда</v>
      </c>
      <c r="K32" s="19">
        <f>[2]Форма3!K35</f>
        <v>10</v>
      </c>
      <c r="L32" s="11" t="s">
        <v>46</v>
      </c>
      <c r="M32" s="11">
        <v>40.799999999999997</v>
      </c>
    </row>
    <row r="33" spans="2:13" s="18" customFormat="1" x14ac:dyDescent="0.25"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7"/>
      <c r="M33" s="38"/>
    </row>
    <row r="34" spans="2:13" s="18" customFormat="1" x14ac:dyDescent="0.25">
      <c r="B34" s="38"/>
      <c r="C34" s="37"/>
      <c r="D34" s="38"/>
      <c r="E34" s="38"/>
      <c r="F34" s="38"/>
      <c r="G34" s="38"/>
      <c r="H34" s="38"/>
      <c r="I34" s="38"/>
      <c r="J34" s="38"/>
      <c r="K34" s="38"/>
      <c r="L34" s="37"/>
      <c r="M34" s="38"/>
    </row>
    <row r="35" spans="2:13" x14ac:dyDescent="0.25">
      <c r="B35" s="39" t="s">
        <v>33</v>
      </c>
      <c r="C35" s="40"/>
      <c r="D35" s="41"/>
      <c r="E35" s="41"/>
      <c r="F35" s="41"/>
      <c r="G35" s="41"/>
      <c r="H35" s="41"/>
      <c r="I35" s="41"/>
      <c r="J35" s="41"/>
      <c r="K35" s="41"/>
      <c r="L35" s="42"/>
      <c r="M35" s="41"/>
    </row>
    <row r="36" spans="2:13" x14ac:dyDescent="0.25">
      <c r="B36" s="39" t="s">
        <v>34</v>
      </c>
      <c r="C36" s="40"/>
      <c r="D36" s="41"/>
      <c r="E36" s="41"/>
      <c r="F36" s="41"/>
      <c r="G36" s="41"/>
      <c r="H36" s="41"/>
      <c r="I36" s="41"/>
      <c r="J36" s="41"/>
      <c r="K36" s="41"/>
      <c r="L36" s="42"/>
      <c r="M36" s="41"/>
    </row>
    <row r="37" spans="2:13" x14ac:dyDescent="0.25">
      <c r="B37" s="39" t="s">
        <v>35</v>
      </c>
      <c r="C37" s="40"/>
      <c r="D37" s="50" t="s">
        <v>36</v>
      </c>
      <c r="E37" s="50"/>
      <c r="F37" s="50"/>
      <c r="G37" s="50"/>
      <c r="H37" s="43"/>
      <c r="I37" s="41" t="s">
        <v>37</v>
      </c>
      <c r="J37" s="41"/>
      <c r="K37" s="41"/>
      <c r="L37" s="42"/>
      <c r="M37" s="41"/>
    </row>
    <row r="38" spans="2:13" x14ac:dyDescent="0.25">
      <c r="B38" s="44" t="s">
        <v>38</v>
      </c>
      <c r="C38" s="40"/>
      <c r="D38" s="41"/>
      <c r="E38" s="41"/>
      <c r="F38" s="41"/>
      <c r="G38" s="41"/>
      <c r="H38" s="41"/>
      <c r="I38" s="41"/>
      <c r="J38" s="41"/>
      <c r="K38" s="41"/>
      <c r="L38" s="42"/>
      <c r="M38" s="41"/>
    </row>
    <row r="39" spans="2:13" x14ac:dyDescent="0.25">
      <c r="B39" s="41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1"/>
    </row>
    <row r="40" spans="2:13" x14ac:dyDescent="0.25">
      <c r="B40" s="45" t="s">
        <v>39</v>
      </c>
      <c r="C40" s="40"/>
      <c r="D40" s="41"/>
      <c r="E40" s="41"/>
      <c r="F40" s="41"/>
      <c r="G40" s="41"/>
      <c r="H40" s="41"/>
      <c r="I40" s="41"/>
      <c r="J40" s="41"/>
      <c r="K40" s="41"/>
      <c r="L40" s="42"/>
      <c r="M40" s="41"/>
    </row>
    <row r="41" spans="2:13" ht="16.149999999999999" customHeight="1" x14ac:dyDescent="0.25">
      <c r="B41" s="46" t="s">
        <v>40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2:13" ht="16.149999999999999" customHeight="1" x14ac:dyDescent="0.25">
      <c r="B42" s="46" t="s">
        <v>41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</row>
    <row r="43" spans="2:13" ht="16.149999999999999" customHeight="1" x14ac:dyDescent="0.25">
      <c r="B43" s="46" t="s">
        <v>42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2:13" ht="16.149999999999999" customHeight="1" x14ac:dyDescent="0.25">
      <c r="B44" s="46" t="s">
        <v>43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</sheetData>
  <sheetProtection selectLockedCells="1" selectUnlockedCells="1"/>
  <mergeCells count="8">
    <mergeCell ref="B43:M43"/>
    <mergeCell ref="B44:M44"/>
    <mergeCell ref="C3:D3"/>
    <mergeCell ref="B4:D4"/>
    <mergeCell ref="B6:G6"/>
    <mergeCell ref="D37:G37"/>
    <mergeCell ref="B41:M41"/>
    <mergeCell ref="B42:M42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Id="1" sqref="A9:M33 A1"/>
    </sheetView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2018-11-19T05:21:54Z</dcterms:created>
  <dcterms:modified xsi:type="dcterms:W3CDTF">2018-11-19T05:22:26Z</dcterms:modified>
</cp:coreProperties>
</file>